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ivelisse_vargas_mujer_gob_do/Documents/"/>
    </mc:Choice>
  </mc:AlternateContent>
  <xr:revisionPtr revIDLastSave="42" documentId="8_{9A291CFA-9AB6-4F22-9192-F5F47F02A85E}" xr6:coauthVersionLast="47" xr6:coauthVersionMax="47" xr10:uidLastSave="{95069027-DC44-4AE1-A7ED-E13176F08DA4}"/>
  <bookViews>
    <workbookView xWindow="-120" yWindow="-120" windowWidth="24240" windowHeight="13140" tabRatio="601" xr2:uid="{00000000-000D-0000-FFFF-FFFF00000000}"/>
  </bookViews>
  <sheets>
    <sheet name="enero feb2022" sheetId="50" r:id="rId1"/>
    <sheet name="Hoja1" sheetId="51" r:id="rId2"/>
  </sheets>
  <definedNames>
    <definedName name="_xlnm.Print_Area" localSheetId="0">'enero feb2022'!$A$3:$M$37</definedName>
    <definedName name="_xlnm.Print_Titles" localSheetId="0">'enero feb2022'!$2:$14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50" l="1"/>
  <c r="H30" i="50"/>
  <c r="K30" i="50"/>
  <c r="M20" i="50"/>
  <c r="M21" i="50" s="1"/>
  <c r="M22" i="50" s="1"/>
  <c r="M23" i="50" s="1"/>
  <c r="M24" i="50" s="1"/>
  <c r="M25" i="50" s="1"/>
  <c r="M26" i="50" s="1"/>
  <c r="M27" i="50" s="1"/>
  <c r="M28" i="50" s="1"/>
  <c r="I30" i="50" l="1"/>
  <c r="J30" i="50" l="1"/>
  <c r="M15" i="50" l="1"/>
  <c r="M16" i="50" s="1"/>
  <c r="M17" i="50" s="1"/>
  <c r="M18" i="50" s="1"/>
  <c r="M19" i="50" s="1"/>
  <c r="M29" i="50" s="1"/>
</calcChain>
</file>

<file path=xl/sharedStrings.xml><?xml version="1.0" encoding="utf-8"?>
<sst xmlns="http://schemas.openxmlformats.org/spreadsheetml/2006/main" count="63" uniqueCount="48">
  <si>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</si>
  <si>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</si>
  <si>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</si>
  <si>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</si>
  <si>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</si>
  <si>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</si>
  <si>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</si>
  <si>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960-033772-8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</si>
  <si>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</si>
  <si>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</si>
  <si>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</si>
  <si>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</si>
  <si>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</si>
  <si>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</si>
  <si>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</si>
  <si>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</si>
  <si>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</si>
  <si>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</si>
  <si>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</si>
  <si>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</si>
  <si>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</si>
  <si>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</si>
  <si>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</si>
  <si>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</si>
  <si>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</si>
  <si>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</si>
  <si>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transf, M1805006</t>
  </si>
  <si>
    <t>operativa Recursos Directos</t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</si>
  <si>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</si>
  <si>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t>Transferencia</t>
  </si>
  <si>
    <t>colectora Rep.Dom</t>
  </si>
  <si>
    <t>US$54.08</t>
  </si>
  <si>
    <t>BANCO CENTROAMERICANO DE INTEGRACION ECONOMICA</t>
  </si>
  <si>
    <t>N/A</t>
  </si>
  <si>
    <t>KOREA</t>
  </si>
  <si>
    <r>
      <t>Aporte  (</t>
    </r>
    <r>
      <rPr>
        <b/>
        <i/>
        <sz val="9"/>
        <rFont val="Calibri"/>
        <family val="2"/>
        <scheme val="minor"/>
      </rPr>
      <t>BANCO CENTROAMERICANO DE INTEGRACION ECONOMICA</t>
    </r>
    <r>
      <rPr>
        <i/>
        <sz val="9"/>
        <rFont val="Calibri"/>
        <family val="2"/>
        <scheme val="minor"/>
      </rPr>
      <t xml:space="preserve">) </t>
    </r>
    <r>
      <rPr>
        <b/>
        <i/>
        <sz val="9"/>
        <rFont val="Calibri"/>
        <family val="2"/>
        <scheme val="minor"/>
      </rPr>
      <t>BCIE</t>
    </r>
    <r>
      <rPr>
        <i/>
        <sz val="9"/>
        <rFont val="Calibri"/>
        <family val="2"/>
        <scheme val="minor"/>
      </rPr>
      <t xml:space="preserve"> (Contrapartida para las actividades de  conmeracion' dia internacional de la mujer'</t>
    </r>
  </si>
  <si>
    <t>Korea</t>
  </si>
  <si>
    <t>Bce al 31/07/2022</t>
  </si>
  <si>
    <t>2.2.8.8.01</t>
  </si>
  <si>
    <t>2.2.8.2.01</t>
  </si>
  <si>
    <t>US$630.64</t>
  </si>
  <si>
    <r>
      <rPr>
        <b/>
        <sz val="11"/>
        <color theme="1"/>
        <rFont val="Calibri"/>
        <family val="2"/>
        <scheme val="minor"/>
      </rPr>
      <t>Balance Inicial del 31 AGOSTO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</si>
  <si>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Ingresos monedas RD$ mes SEPTIEMBRE 2022</t>
  </si>
  <si>
    <t>Balance al 30 SEPTIEMBRE 2022</t>
  </si>
  <si>
    <t>Pago al Colector de Impuestos Internos retenciones a suplidodores del estaddo del 5% y 10% , correspondiente al mes de agosto 2022</t>
  </si>
  <si>
    <t>Ck.1736</t>
  </si>
  <si>
    <t>cargos bancarios corresp. Al mes   Septiembre2022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</si>
  <si>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31 AGOSTO 2022  al 30 de SEPTIEMBRE  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</si>
</sst>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8" formatCode="_([$€-2]\ * #,##0.00_);_([$€-2]\ * \(#,##0.00\);_([$€-2]\ * &quot;-&quot;??_);_(@_)"/>
    <numFmt numFmtId="169" formatCode="_-* #,##0.00\ [$€-C0A]_-;\-* #,##0.00\ [$€-C0A]_-;_-* &quot;-&quot;??\ [$€-C0A]_-;_-@_-"/>
    <numFmt numFmtId="170" formatCode="_-[$£-809]* #,##0.00_-;\-[$£-809]* #,##0.00_-;_-[$£-8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0" fillId="0" borderId="0" xfId="0" applyNumberFormat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/>
    <xf numFmtId="169" fontId="0" fillId="0" borderId="8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167" fontId="9" fillId="0" borderId="10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165" fontId="9" fillId="0" borderId="10" xfId="1" applyFont="1" applyBorder="1" applyAlignment="1">
      <alignment vertical="center"/>
    </xf>
    <xf numFmtId="0" fontId="9" fillId="0" borderId="10" xfId="1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170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vertical="center"/>
    </xf>
    <xf numFmtId="44" fontId="8" fillId="0" borderId="10" xfId="2" applyFont="1" applyBorder="1" applyAlignment="1"/>
    <xf numFmtId="0" fontId="2" fillId="0" borderId="11" xfId="0" applyFont="1" applyBorder="1" applyAlignment="1"/>
    <xf numFmtId="0" fontId="10" fillId="0" borderId="9" xfId="0" applyFont="1" applyBorder="1" applyAlignment="1"/>
    <xf numFmtId="167" fontId="10" fillId="0" borderId="9" xfId="0" applyNumberFormat="1" applyFont="1" applyBorder="1" applyAlignment="1"/>
    <xf numFmtId="168" fontId="10" fillId="0" borderId="9" xfId="0" applyNumberFormat="1" applyFont="1" applyBorder="1" applyAlignment="1"/>
    <xf numFmtId="165" fontId="10" fillId="0" borderId="9" xfId="0" applyNumberFormat="1" applyFont="1" applyBorder="1" applyAlignment="1"/>
    <xf numFmtId="44" fontId="10" fillId="0" borderId="13" xfId="0" applyNumberFormat="1" applyFont="1" applyBorder="1" applyAlignment="1"/>
    <xf numFmtId="0" fontId="9" fillId="0" borderId="6" xfId="0" applyFont="1" applyBorder="1" applyAlignment="1"/>
    <xf numFmtId="44" fontId="9" fillId="0" borderId="7" xfId="0" applyNumberFormat="1" applyFont="1" applyBorder="1" applyAlignment="1"/>
    <xf numFmtId="0" fontId="9" fillId="0" borderId="0" xfId="0" applyFont="1" applyAlignment="1"/>
    <xf numFmtId="168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69" fontId="0" fillId="2" borderId="0" xfId="0" applyNumberFormat="1" applyFill="1" applyAlignment="1">
      <alignment horizontal="center" vertical="center" wrapText="1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5" xfId="0" applyBorder="1" applyAlignment="1"/>
    <xf numFmtId="0" fontId="10" fillId="0" borderId="2" xfId="0" applyFont="1" applyFill="1" applyBorder="1" applyAlignment="1">
      <alignment horizontal="center" wrapText="1"/>
    </xf>
    <xf numFmtId="169" fontId="14" fillId="0" borderId="10" xfId="1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65" fontId="14" fillId="0" borderId="10" xfId="1" applyFont="1" applyBorder="1" applyAlignment="1">
      <alignment wrapText="1"/>
    </xf>
    <xf numFmtId="0" fontId="12" fillId="0" borderId="10" xfId="0" applyFont="1" applyBorder="1" applyAlignment="1">
      <alignment wrapText="1"/>
    </xf>
    <xf numFmtId="170" fontId="14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/>
    </xf>
    <xf numFmtId="43" fontId="0" fillId="0" borderId="10" xfId="3" applyFont="1" applyBorder="1"/>
    <xf numFmtId="43" fontId="0" fillId="0" borderId="0" xfId="0" applyNumberFormat="1"/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5" fillId="0" borderId="10" xfId="0" applyFont="1" applyBorder="1"/>
    <xf numFmtId="14" fontId="7" fillId="0" borderId="1" xfId="0" applyNumberFormat="1" applyFont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44" fontId="14" fillId="0" borderId="10" xfId="2" applyFont="1" applyBorder="1" applyAlignment="1">
      <alignment wrapText="1"/>
    </xf>
    <xf numFmtId="44" fontId="7" fillId="0" borderId="10" xfId="2" applyFont="1" applyBorder="1"/>
    <xf numFmtId="14" fontId="0" fillId="0" borderId="0" xfId="0" applyNumberFormat="1" applyAlignment="1">
      <alignment horizontal="left"/>
    </xf>
    <xf numFmtId="43" fontId="7" fillId="0" borderId="10" xfId="3" applyFont="1" applyBorder="1" applyAlignment="1"/>
    <xf numFmtId="166" fontId="19" fillId="0" borderId="10" xfId="0" applyNumberFormat="1" applyFont="1" applyBorder="1" applyAlignment="1">
      <alignment horizontal="center" vertical="center"/>
    </xf>
    <xf numFmtId="43" fontId="20" fillId="0" borderId="10" xfId="3" applyFont="1" applyBorder="1" applyAlignment="1"/>
    <xf numFmtId="0" fontId="0" fillId="0" borderId="10" xfId="0" applyBorder="1"/>
    <xf numFmtId="43" fontId="21" fillId="0" borderId="10" xfId="3" applyFont="1" applyBorder="1"/>
    <xf numFmtId="0" fontId="7" fillId="0" borderId="2" xfId="0" applyFont="1" applyFill="1" applyBorder="1" applyAlignment="1">
      <alignment wrapText="1"/>
    </xf>
    <xf numFmtId="43" fontId="7" fillId="0" borderId="0" xfId="0" applyNumberFormat="1" applyFont="1"/>
    <xf numFmtId="0" fontId="21" fillId="0" borderId="10" xfId="1" applyNumberFormat="1" applyFont="1" applyBorder="1" applyAlignment="1">
      <alignment horizontal="center" vertical="center"/>
    </xf>
    <xf numFmtId="165" fontId="7" fillId="0" borderId="14" xfId="1" applyFont="1" applyBorder="1"/>
    <xf numFmtId="165" fontId="7" fillId="0" borderId="14" xfId="1" applyFont="1" applyBorder="1" applyAlignment="1"/>
    <xf numFmtId="165" fontId="9" fillId="0" borderId="1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3038476</xdr:colOff>
      <xdr:row>3</xdr:row>
      <xdr:rowOff>85725</xdr:rowOff>
    </xdr:from>
    <xdr:to>
      <xdr:col>5</xdr:col>
      <xdr:colOff>85726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1" y="657225"/>
          <a:ext cx="83820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4:N39"/>
  <sheetViews>
    <sheetView tabSelected="1" workbookViewId="0">
      <selection activeCell="E25" sqref="E25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15" customWidth="1"/>
    <col min="4" max="4" width="14.7109375" customWidth="1"/>
    <col min="5" max="5" width="56.85546875" customWidth="1"/>
    <col min="6" max="6" width="13" bestFit="1" customWidth="1"/>
    <col min="8" max="9" width="15.140625" customWidth="1"/>
    <col min="11" max="11" width="15" bestFit="1" customWidth="1"/>
    <col min="13" max="13" width="14.85546875" customWidth="1"/>
    <col min="14" max="14" width="15.7109375" customWidth="1"/>
    <col min="15" max="15" width="12.5703125" bestFit="1" customWidth="1"/>
  </cols>
  <sheetData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28"/>
      <c r="K8" s="1"/>
      <c r="L8" s="1"/>
      <c r="M8" s="1"/>
    </row>
    <row r="9" spans="1:14" ht="18.75" x14ac:dyDescent="0.25">
      <c r="A9" s="80" t="s">
        <v>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4" ht="15.75" x14ac:dyDescent="0.25">
      <c r="A10" s="81" t="s">
        <v>17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4" x14ac:dyDescent="0.25">
      <c r="A11" s="82" t="s">
        <v>47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5.75" thickBo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4" ht="75.75" thickBot="1" x14ac:dyDescent="0.3">
      <c r="A14" s="6" t="s">
        <v>0</v>
      </c>
      <c r="B14" s="4" t="s">
        <v>4</v>
      </c>
      <c r="C14" s="3" t="s">
        <v>1</v>
      </c>
      <c r="D14" s="4" t="s">
        <v>10</v>
      </c>
      <c r="E14" s="5" t="s">
        <v>2</v>
      </c>
      <c r="F14" s="4" t="s">
        <v>18</v>
      </c>
      <c r="G14" s="11" t="s">
        <v>14</v>
      </c>
      <c r="H14" s="45" t="s">
        <v>41</v>
      </c>
      <c r="I14" s="45" t="s">
        <v>42</v>
      </c>
      <c r="J14" s="46" t="s">
        <v>13</v>
      </c>
      <c r="K14" s="4" t="s">
        <v>9</v>
      </c>
      <c r="L14" s="4" t="s">
        <v>12</v>
      </c>
      <c r="M14" s="14" t="s">
        <v>43</v>
      </c>
    </row>
    <row r="15" spans="1:14" ht="48.75" x14ac:dyDescent="0.25">
      <c r="A15" s="31" t="s">
        <v>37</v>
      </c>
      <c r="B15" s="17" t="s">
        <v>5</v>
      </c>
      <c r="C15" s="18" t="s">
        <v>26</v>
      </c>
      <c r="D15" s="29" t="s">
        <v>7</v>
      </c>
      <c r="E15" s="60" t="s">
        <v>11</v>
      </c>
      <c r="F15" s="13">
        <v>0</v>
      </c>
      <c r="G15" s="30">
        <v>56.2</v>
      </c>
      <c r="H15" s="32">
        <v>0</v>
      </c>
      <c r="I15" s="32"/>
      <c r="J15" s="22"/>
      <c r="K15" s="26">
        <v>0</v>
      </c>
      <c r="L15" s="29"/>
      <c r="M15" s="21">
        <f>F15*G15</f>
        <v>0</v>
      </c>
      <c r="N15" s="10"/>
    </row>
    <row r="16" spans="1:14" ht="24.75" x14ac:dyDescent="0.25">
      <c r="A16" s="31" t="s">
        <v>37</v>
      </c>
      <c r="B16" s="50" t="s">
        <v>27</v>
      </c>
      <c r="C16" s="18" t="s">
        <v>15</v>
      </c>
      <c r="D16" s="29" t="s">
        <v>8</v>
      </c>
      <c r="E16" s="16" t="s">
        <v>16</v>
      </c>
      <c r="F16" s="23"/>
      <c r="G16" s="24"/>
      <c r="H16" s="32">
        <v>0</v>
      </c>
      <c r="I16" s="32"/>
      <c r="J16" s="25"/>
      <c r="K16" s="26">
        <v>0</v>
      </c>
      <c r="L16" s="27"/>
      <c r="M16" s="21">
        <f>M15+H16+I16-K16</f>
        <v>0</v>
      </c>
      <c r="N16" s="10"/>
    </row>
    <row r="17" spans="1:14" ht="48.75" x14ac:dyDescent="0.25">
      <c r="A17" s="31" t="s">
        <v>37</v>
      </c>
      <c r="B17" s="17" t="s">
        <v>32</v>
      </c>
      <c r="C17" s="48" t="s">
        <v>29</v>
      </c>
      <c r="D17" s="29" t="s">
        <v>8</v>
      </c>
      <c r="E17" s="59" t="s">
        <v>35</v>
      </c>
      <c r="F17" s="55" t="s">
        <v>40</v>
      </c>
      <c r="G17" s="55" t="s">
        <v>31</v>
      </c>
      <c r="H17" s="67">
        <v>34105.040000000001</v>
      </c>
      <c r="I17" s="32"/>
      <c r="J17" s="25"/>
      <c r="K17" s="26"/>
      <c r="L17" s="27"/>
      <c r="M17" s="21">
        <f>M16+H17+I17-K17</f>
        <v>34105.040000000001</v>
      </c>
      <c r="N17" s="10"/>
    </row>
    <row r="18" spans="1:14" ht="24.75" x14ac:dyDescent="0.25">
      <c r="A18" s="31" t="s">
        <v>37</v>
      </c>
      <c r="B18" s="19" t="s">
        <v>34</v>
      </c>
      <c r="C18" s="12"/>
      <c r="D18" s="20" t="s">
        <v>19</v>
      </c>
      <c r="E18" s="16" t="s">
        <v>20</v>
      </c>
      <c r="G18" s="24"/>
      <c r="H18" s="32">
        <v>1583887.88</v>
      </c>
      <c r="I18" s="32"/>
      <c r="J18" s="25"/>
      <c r="K18" s="26">
        <v>0</v>
      </c>
      <c r="L18" s="27"/>
      <c r="M18" s="21">
        <f>M17+H18+I18-K18</f>
        <v>1617992.92</v>
      </c>
      <c r="N18" s="10"/>
    </row>
    <row r="19" spans="1:14" ht="45.75" customHeight="1" x14ac:dyDescent="0.25">
      <c r="A19" s="31" t="s">
        <v>37</v>
      </c>
      <c r="B19" s="17" t="s">
        <v>5</v>
      </c>
      <c r="C19" s="48" t="s">
        <v>29</v>
      </c>
      <c r="D19" s="20" t="s">
        <v>30</v>
      </c>
      <c r="E19" s="54" t="s">
        <v>28</v>
      </c>
      <c r="F19" s="51">
        <v>192277.49</v>
      </c>
      <c r="G19" s="55">
        <v>69.069999999999993</v>
      </c>
      <c r="H19" s="66">
        <v>13280606.23</v>
      </c>
      <c r="I19" s="53"/>
      <c r="J19" s="52"/>
      <c r="K19" s="52"/>
      <c r="L19" s="27"/>
      <c r="M19" s="21">
        <f>M18+H19+I19-K19</f>
        <v>14898599.15</v>
      </c>
      <c r="N19" s="10"/>
    </row>
    <row r="20" spans="1:14" ht="26.25" x14ac:dyDescent="0.25">
      <c r="A20" s="68">
        <v>44828</v>
      </c>
      <c r="B20" s="19" t="s">
        <v>36</v>
      </c>
      <c r="C20" t="s">
        <v>45</v>
      </c>
      <c r="D20" s="29" t="s">
        <v>19</v>
      </c>
      <c r="E20" s="64" t="s">
        <v>44</v>
      </c>
      <c r="F20" s="69"/>
      <c r="G20" s="70"/>
      <c r="H20" s="69"/>
      <c r="I20" s="79">
        <v>0</v>
      </c>
      <c r="J20" s="78">
        <v>0</v>
      </c>
      <c r="K20" s="22">
        <v>263.11</v>
      </c>
      <c r="L20" s="76" t="s">
        <v>38</v>
      </c>
      <c r="M20" s="21">
        <f t="shared" ref="M20:M28" si="0">M19+H20+I20-K20</f>
        <v>14898336.040000001</v>
      </c>
      <c r="N20" s="10"/>
    </row>
    <row r="21" spans="1:14" x14ac:dyDescent="0.25">
      <c r="A21" s="47">
        <v>44834</v>
      </c>
      <c r="B21" s="19" t="s">
        <v>36</v>
      </c>
      <c r="C21" s="65" t="s">
        <v>33</v>
      </c>
      <c r="D21" s="29" t="s">
        <v>19</v>
      </c>
      <c r="E21" s="15" t="s">
        <v>46</v>
      </c>
      <c r="F21" s="69"/>
      <c r="G21" s="70"/>
      <c r="H21" s="71"/>
      <c r="I21" s="79">
        <v>0</v>
      </c>
      <c r="J21" s="77">
        <v>0</v>
      </c>
      <c r="K21" s="22">
        <v>272.11</v>
      </c>
      <c r="L21" s="76" t="s">
        <v>39</v>
      </c>
      <c r="M21" s="21">
        <f t="shared" si="0"/>
        <v>14898063.930000002</v>
      </c>
      <c r="N21" s="10"/>
    </row>
    <row r="22" spans="1:14" ht="24.75" x14ac:dyDescent="0.25">
      <c r="A22" s="47">
        <v>44834</v>
      </c>
      <c r="B22" s="63" t="s">
        <v>27</v>
      </c>
      <c r="C22" s="65" t="s">
        <v>33</v>
      </c>
      <c r="D22" s="29" t="s">
        <v>8</v>
      </c>
      <c r="E22" s="15" t="s">
        <v>46</v>
      </c>
      <c r="F22" s="57"/>
      <c r="G22" s="72"/>
      <c r="H22" s="72"/>
      <c r="I22" s="73"/>
      <c r="J22" s="72"/>
      <c r="K22" s="73">
        <v>175</v>
      </c>
      <c r="L22" s="76" t="s">
        <v>39</v>
      </c>
      <c r="M22" s="21">
        <f t="shared" si="0"/>
        <v>14897888.930000002</v>
      </c>
      <c r="N22" s="10"/>
    </row>
    <row r="23" spans="1:14" x14ac:dyDescent="0.25">
      <c r="A23" s="62"/>
      <c r="B23" s="63"/>
      <c r="C23" s="65"/>
      <c r="D23" s="29"/>
      <c r="E23" s="74"/>
      <c r="F23" s="61"/>
      <c r="G23" s="30"/>
      <c r="H23" s="21"/>
      <c r="I23" s="21"/>
      <c r="J23" s="22"/>
      <c r="K23" s="75"/>
      <c r="L23" s="27"/>
      <c r="M23" s="21">
        <f t="shared" si="0"/>
        <v>14897888.930000002</v>
      </c>
      <c r="N23" s="10"/>
    </row>
    <row r="24" spans="1:14" x14ac:dyDescent="0.25">
      <c r="A24" s="62"/>
      <c r="B24" s="63"/>
      <c r="C24" s="65"/>
      <c r="D24" s="29"/>
      <c r="E24" s="15"/>
      <c r="F24" s="23"/>
      <c r="G24" s="30"/>
      <c r="H24" s="21"/>
      <c r="I24" s="21"/>
      <c r="J24" s="22"/>
      <c r="K24" s="73"/>
      <c r="L24" s="27"/>
      <c r="M24" s="21">
        <f t="shared" si="0"/>
        <v>14897888.930000002</v>
      </c>
      <c r="N24" s="10"/>
    </row>
    <row r="25" spans="1:14" x14ac:dyDescent="0.25">
      <c r="F25" s="23"/>
      <c r="G25" s="30"/>
      <c r="H25" s="21"/>
      <c r="I25" s="21"/>
      <c r="J25" s="22"/>
      <c r="K25" s="73"/>
      <c r="L25" s="27"/>
      <c r="M25" s="21">
        <f t="shared" si="0"/>
        <v>14897888.930000002</v>
      </c>
      <c r="N25" s="10"/>
    </row>
    <row r="26" spans="1:14" x14ac:dyDescent="0.25">
      <c r="A26" s="47"/>
      <c r="B26" s="63"/>
      <c r="C26" s="56"/>
      <c r="D26" s="29"/>
      <c r="E26" s="15"/>
      <c r="F26" s="23"/>
      <c r="G26" s="30"/>
      <c r="H26" s="21"/>
      <c r="I26" s="21"/>
      <c r="J26" s="22"/>
      <c r="K26" s="73"/>
      <c r="L26" s="27"/>
      <c r="M26" s="21">
        <f t="shared" si="0"/>
        <v>14897888.930000002</v>
      </c>
      <c r="N26" s="10"/>
    </row>
    <row r="27" spans="1:14" x14ac:dyDescent="0.25">
      <c r="A27" s="47"/>
      <c r="B27" s="63"/>
      <c r="C27" s="56"/>
      <c r="D27" s="29"/>
      <c r="E27" s="15"/>
      <c r="F27" s="23"/>
      <c r="G27" s="30"/>
      <c r="H27" s="21"/>
      <c r="I27" s="21"/>
      <c r="J27" s="22"/>
      <c r="K27" s="73"/>
      <c r="L27" s="27"/>
      <c r="M27" s="21">
        <f t="shared" si="0"/>
        <v>14897888.930000002</v>
      </c>
      <c r="N27" s="10"/>
    </row>
    <row r="28" spans="1:14" x14ac:dyDescent="0.25">
      <c r="F28" s="23"/>
      <c r="G28" s="30"/>
      <c r="H28" s="21"/>
      <c r="I28" s="21"/>
      <c r="J28" s="22"/>
      <c r="K28" s="73"/>
      <c r="L28" s="27"/>
      <c r="M28" s="21">
        <f t="shared" si="0"/>
        <v>14897888.930000002</v>
      </c>
      <c r="N28" s="10"/>
    </row>
    <row r="29" spans="1:14" ht="15.75" thickBot="1" x14ac:dyDescent="0.3">
      <c r="A29" s="47"/>
      <c r="B29" s="63"/>
      <c r="C29" s="56"/>
      <c r="D29" s="29"/>
      <c r="E29" s="15"/>
      <c r="F29" s="23"/>
      <c r="G29" s="30"/>
      <c r="H29" s="21"/>
      <c r="I29" s="21"/>
      <c r="J29" s="22"/>
      <c r="K29" s="57"/>
      <c r="L29" s="27"/>
      <c r="M29" s="21">
        <f t="shared" ref="M23:M29" si="1">M28+H29+I29-K29</f>
        <v>14897888.930000002</v>
      </c>
      <c r="N29" s="10"/>
    </row>
    <row r="30" spans="1:14" x14ac:dyDescent="0.25">
      <c r="A30" s="33"/>
      <c r="B30" s="34"/>
      <c r="C30" s="34"/>
      <c r="D30" s="34"/>
      <c r="E30" s="34"/>
      <c r="F30" s="34"/>
      <c r="G30" s="34"/>
      <c r="H30" s="35">
        <f>SUM(H15:H29)</f>
        <v>14898599.15</v>
      </c>
      <c r="I30" s="35">
        <f>SUM(I15:I29)</f>
        <v>0</v>
      </c>
      <c r="J30" s="36">
        <f>SUM(J15:J29)</f>
        <v>0</v>
      </c>
      <c r="K30" s="37">
        <f>SUM(K19:K29)</f>
        <v>710.22</v>
      </c>
      <c r="L30" s="34"/>
      <c r="M30" s="38">
        <f>M25</f>
        <v>14897888.930000002</v>
      </c>
    </row>
    <row r="31" spans="1:14" ht="15.75" thickBot="1" x14ac:dyDescent="0.3">
      <c r="A31" s="4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4" x14ac:dyDescent="0.25">
      <c r="A32" s="2"/>
      <c r="B32" s="41"/>
      <c r="C32" s="41"/>
      <c r="D32" s="41"/>
      <c r="E32" s="41"/>
      <c r="F32" s="41"/>
      <c r="G32" s="41"/>
      <c r="H32" s="44"/>
      <c r="I32" s="44"/>
      <c r="J32" s="42"/>
      <c r="K32" s="43"/>
      <c r="L32" s="41"/>
      <c r="M32" s="44"/>
    </row>
    <row r="33" spans="1:13" x14ac:dyDescent="0.25">
      <c r="A33" s="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4"/>
    </row>
    <row r="34" spans="1:13" x14ac:dyDescent="0.25">
      <c r="A34" s="2"/>
      <c r="B34" s="41"/>
      <c r="C34" s="41" t="s">
        <v>22</v>
      </c>
      <c r="D34" s="41"/>
      <c r="E34" s="41"/>
      <c r="F34" s="41" t="s">
        <v>6</v>
      </c>
      <c r="G34" s="41"/>
      <c r="H34" s="41"/>
      <c r="I34" s="41"/>
      <c r="J34" s="41"/>
      <c r="K34" s="41" t="s">
        <v>21</v>
      </c>
      <c r="L34" s="41"/>
      <c r="M34" s="44"/>
    </row>
    <row r="35" spans="1:13" x14ac:dyDescent="0.25">
      <c r="A35" s="2"/>
      <c r="B35" s="41"/>
      <c r="C35" s="41" t="s">
        <v>23</v>
      </c>
      <c r="D35" s="41"/>
      <c r="E35" s="41"/>
      <c r="F35" s="41" t="s">
        <v>24</v>
      </c>
      <c r="G35" s="41"/>
      <c r="H35" s="41"/>
      <c r="I35" s="41"/>
      <c r="J35" s="41"/>
      <c r="K35" s="41" t="s">
        <v>25</v>
      </c>
      <c r="L35" s="41"/>
      <c r="M35" s="44"/>
    </row>
    <row r="36" spans="1:13" x14ac:dyDescent="0.25">
      <c r="A36" s="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4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9" spans="1:13" x14ac:dyDescent="0.25">
      <c r="H39" s="58"/>
      <c r="I39" s="58"/>
    </row>
  </sheetData>
  <mergeCells count="3">
    <mergeCell ref="A9:M9"/>
    <mergeCell ref="A10:M10"/>
    <mergeCell ref="A11:M11"/>
  </mergeCells>
  <pageMargins left="0.62992125984251968" right="0.51181102362204722" top="0.27559055118110237" bottom="0.19685039370078741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3895-0CB2-48CB-AE6D-149482D3C56C}">
  <dimension ref="A1"/>
  <sheetViews>
    <sheetView workbookViewId="0">
      <selection activeCell="M8" sqref="M8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feb2022</vt:lpstr>
      <vt:lpstr>Hoja1</vt:lpstr>
      <vt:lpstr>'enero feb2022'!Área_de_impresión</vt:lpstr>
      <vt:lpstr>'enero feb2022'!Títulos_a_imprimir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2022-10-20T19:55:48Z</cp:lastPrinted>
  <dcterms:created xsi:type="dcterms:W3CDTF">2018-10-19T15:39:09Z</dcterms:created>
  <dcterms:modified xsi:type="dcterms:W3CDTF">2022-10-20T20:01:19Z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