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RANCISCO TRANSPARENCIA\"/>
    </mc:Choice>
  </mc:AlternateContent>
  <xr:revisionPtr revIDLastSave="0" documentId="13_ncr:1_{B1B4C391-2206-4A7C-8438-42B770C64AA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50" l="1"/>
  <c r="M37" i="50"/>
  <c r="K38" i="50"/>
  <c r="M15" i="50" l="1"/>
  <c r="M16" i="50" s="1"/>
  <c r="M17" i="50" s="1"/>
  <c r="M18" i="50" s="1"/>
  <c r="I38" i="50" l="1"/>
  <c r="J38" i="50" l="1"/>
  <c r="H19" i="50"/>
  <c r="M19" i="50" l="1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  <c r="M35" i="50" s="1"/>
  <c r="M36" i="50" s="1"/>
  <c r="H38" i="50"/>
</calcChain>
</file>

<file path=xl/sharedStrings.xml><?xml version="1.0" encoding="utf-8"?>
<sst xmlns="http://schemas.openxmlformats.org/spreadsheetml/2006/main" count="106" uniqueCount="72">
  <si>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</si>
  <si>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</si>
  <si>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</si>
  <si>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</si>
  <si>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</si>
  <si>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</si>
  <si>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</si>
  <si>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</si>
  <si>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</si>
  <si>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</si>
  <si>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</si>
  <si>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</si>
  <si>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</si>
  <si>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</si>
  <si>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</si>
  <si>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</si>
  <si>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</si>
  <si>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</si>
  <si>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</si>
  <si>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</si>
  <si>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</si>
  <si>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</si>
  <si>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</si>
  <si>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</si>
  <si>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</si>
  <si>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</si>
  <si>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</si>
  <si>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</si>
  <si>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</si>
  <si>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</si>
  <si>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</si>
  <si>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</si>
  <si>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</si>
  <si>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US$5,000.00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</si>
  <si>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</si>
  <si>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</si>
  <si>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</si>
  <si>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TESORERIA NACIONAL RD DO41BR00000000000102384894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</si>
  <si>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30 ABRIL 2022  al 31 de MAYO  del 2022</t>
    </r>
  </si>
  <si>
    <t>bce al 30/04/2022</t>
  </si>
  <si>
    <t>Ingresos monedas RD$ mes Mayo 2022</t>
  </si>
  <si>
    <t xml:space="preserve">Pago  Hoteles Nacionales , S:A  NCF B1500000620, Por concepto Servicio de refrigerio, Almuerzo y Alquiler de salon , para reunion  del Gabinete, para las Mujeres ,Adolescentes y Niñas, celebrada el 24 de abril 2022 </t>
  </si>
  <si>
    <t>Lib.302</t>
  </si>
  <si>
    <t>Pago  JHAMNA MARIEL JIMENEZ  ,  NCF B1500000003, Por concepto de 2do pago de la consuloria para ¨Seguimiento y Monitoreo al plan de trabajo del Gabiniete de las Mujeres , Adolescentes y Niñas , y la elaboracion del plan operativo y costeo al plan estrategico para una vida Libre de Violencia para las Mujeres ´Orden MMujer</t>
  </si>
  <si>
    <t>LIB.301</t>
  </si>
  <si>
    <t>Korea</t>
  </si>
  <si>
    <t>Transf, D/F 16/05/2022</t>
  </si>
  <si>
    <r>
      <t xml:space="preserve">Trasnsf. coordinadores , Para implementar , </t>
    </r>
    <r>
      <rPr>
        <b/>
        <sz val="10"/>
        <rFont val="Calibri"/>
        <family val="2"/>
        <scheme val="minor"/>
      </rPr>
      <t>1ra Campaña de los  Multiplicadores del 2do Grupo</t>
    </r>
    <r>
      <rPr>
        <sz val="10"/>
        <rFont val="Calibri"/>
        <family val="2"/>
        <scheme val="minor"/>
      </rPr>
      <t>, Corresponde a  Mayo 2022</t>
    </r>
  </si>
  <si>
    <t>Ck.1709</t>
  </si>
  <si>
    <t>Pago   a  la  Agencia de Viajes Milena Tous,sr  el ncf : b1500004290, por concepto  alquiler de dos autobuses, para el traslado de las/os adolescentes que asistieron al acto de graduacion el 31 de marzo del 2022.</t>
  </si>
  <si>
    <t>Ck.1710</t>
  </si>
  <si>
    <t>Pago Viaticos al Sr. Yovanny Corniel Peña , para recoger el 3er. grupo de multiplicadores que asistiran al taller recorrido del centro de promocion de salud integral de adolescentes, a realizarse en san juan el 24 de mayo 2022.</t>
  </si>
  <si>
    <t>Ck.1711</t>
  </si>
  <si>
    <t>Pago viaticos al SR. Michel Alexander Agramonte Abad ,Para asistir al taller recorrido del centro de promocion de salud integral de adolescentes, a realizarse en san juan el 24 de mayo 2022.</t>
  </si>
  <si>
    <t>Ck.1712</t>
  </si>
  <si>
    <r>
      <t>Pago  Viaticos al SR.</t>
    </r>
    <r>
      <rPr>
        <b/>
        <sz val="11"/>
        <color theme="1"/>
        <rFont val="Calibri"/>
        <family val="2"/>
        <scheme val="minor"/>
      </rPr>
      <t xml:space="preserve"> Yovanny Corniel Peña</t>
    </r>
    <r>
      <rPr>
        <sz val="11"/>
        <color theme="1"/>
        <rFont val="Calibri"/>
        <family val="2"/>
        <scheme val="minor"/>
      </rPr>
      <t xml:space="preserve"> , para presentar la primera campaña de prevencion de embarazo en adolescentes y fortalecimiento de la salud integral de adolescentes en republica dominicana, fase III, efectuada en san juan el 20 de abril 2022.</t>
    </r>
  </si>
  <si>
    <t>Ck.1713</t>
  </si>
  <si>
    <t>NULO</t>
  </si>
  <si>
    <t>Ck. 1714</t>
  </si>
  <si>
    <r>
      <t>Pago Viaticos a la</t>
    </r>
    <r>
      <rPr>
        <b/>
        <sz val="11"/>
        <color theme="1"/>
        <rFont val="Calibri"/>
        <family val="2"/>
        <scheme val="minor"/>
      </rPr>
      <t xml:space="preserve"> SRA Radhive Perez Acosta</t>
    </r>
    <r>
      <rPr>
        <sz val="11"/>
        <color theme="1"/>
        <rFont val="Calibri"/>
        <family val="2"/>
        <scheme val="minor"/>
      </rPr>
      <t xml:space="preserve"> ,  para presentar la primera campaña de prevencion de embarazo en adolescentes y fortalecimiento de la salud integral de adolescentes en republica dominicana, fase iii, efectuada en san juan el 20 de abril 2022.</t>
    </r>
  </si>
  <si>
    <t>Ck.1715</t>
  </si>
  <si>
    <r>
      <t xml:space="preserve">Pago Viaticos a la </t>
    </r>
    <r>
      <rPr>
        <b/>
        <sz val="11"/>
        <color theme="1"/>
        <rFont val="Calibri"/>
        <family val="2"/>
        <scheme val="minor"/>
      </rPr>
      <t xml:space="preserve">SRA Yudelka Bello </t>
    </r>
    <r>
      <rPr>
        <sz val="11"/>
        <color theme="1"/>
        <rFont val="Calibri"/>
        <family val="2"/>
        <scheme val="minor"/>
      </rPr>
      <t>,  para presentar la primera campaña de prevencion de embarazo en adolescentes y fortalecimiento de la salud integral de adolescentes en republica dominicana, fase iii, efectuada en san juan el 20 de abril 2022.</t>
    </r>
  </si>
  <si>
    <t>Ck,1716</t>
  </si>
  <si>
    <r>
      <t xml:space="preserve">Pago a </t>
    </r>
    <r>
      <rPr>
        <b/>
        <sz val="11"/>
        <color theme="1"/>
        <rFont val="Calibri"/>
        <family val="2"/>
        <scheme val="minor"/>
      </rPr>
      <t>Sunix Petrolleum ,SRL ,</t>
    </r>
    <r>
      <rPr>
        <sz val="11"/>
        <color theme="1"/>
        <rFont val="Calibri"/>
        <family val="2"/>
        <scheme val="minor"/>
      </rPr>
      <t xml:space="preserve">  NCF: b1500077755, por concepto  compra de tickets de combustible, para ser utilizados en los recorridos del centro de promocion de salud integral de adolescentes.</t>
    </r>
  </si>
  <si>
    <t>Ck.1717</t>
  </si>
  <si>
    <t>Pago Retenciones Impuestos 10%  a Coordinadores  de Proyecto Fase III , Corresponde al mes de marzo 2022</t>
  </si>
  <si>
    <t>Transf, D/F 27/05/2022</t>
  </si>
  <si>
    <t>Pagos  a Coordinadores  de Proyecto Fase III , Corresponde al mes de Mayo 2022</t>
  </si>
  <si>
    <t>cargos bancarios corresp. Al mes   MAYOl2022</t>
  </si>
  <si>
    <t>cargos bancarios corresp. Al mes   MAYO2022</t>
  </si>
  <si>
    <r>
      <rPr>
        <b/>
        <sz val="11"/>
        <color theme="1"/>
        <rFont val="Calibri"/>
        <family val="2"/>
        <scheme val="minor"/>
      </rPr>
      <t>Balance Inicial del 30 ABRIL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</si>
  <si>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Balance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</si>
</sst>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  <numFmt numFmtId="172" formatCode="_-[$£-809]* #,##0.0000_-;\-[$£-809]* #,##0.00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333333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4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43" fontId="7" fillId="0" borderId="10" xfId="3" applyFont="1" applyBorder="1"/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5" fillId="0" borderId="10" xfId="0" applyFont="1" applyBorder="1"/>
    <xf numFmtId="43" fontId="7" fillId="0" borderId="10" xfId="3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16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4" fontId="14" fillId="0" borderId="10" xfId="2" applyFont="1" applyBorder="1" applyAlignment="1">
      <alignment wrapText="1"/>
    </xf>
    <xf numFmtId="44" fontId="7" fillId="0" borderId="10" xfId="2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/>
    <xf numFmtId="0" fontId="0" fillId="0" borderId="10" xfId="0" applyBorder="1" applyAlignment="1">
      <alignment wrapText="1"/>
    </xf>
    <xf numFmtId="44" fontId="7" fillId="0" borderId="10" xfId="2" applyFont="1" applyBorder="1" applyAlignment="1"/>
    <xf numFmtId="44" fontId="21" fillId="0" borderId="0" xfId="2" applyFont="1"/>
    <xf numFmtId="44" fontId="21" fillId="0" borderId="10" xfId="2" applyFont="1" applyBorder="1"/>
    <xf numFmtId="44" fontId="21" fillId="0" borderId="0" xfId="2" applyFont="1" applyBorder="1"/>
    <xf numFmtId="44" fontId="9" fillId="0" borderId="15" xfId="2" applyFont="1" applyFill="1" applyBorder="1" applyAlignment="1"/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2590800</xdr:colOff>
      <xdr:row>2</xdr:row>
      <xdr:rowOff>104775</xdr:rowOff>
    </xdr:from>
    <xdr:to>
      <xdr:col>4</xdr:col>
      <xdr:colOff>3724275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485775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47"/>
  <sheetViews>
    <sheetView tabSelected="1" topLeftCell="A4" workbookViewId="0">
      <selection activeCell="A11" sqref="A11:M11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9"/>
      <c r="K8" s="1"/>
      <c r="L8" s="1"/>
      <c r="M8" s="1"/>
    </row>
    <row r="9" spans="1:14" ht="18.75" x14ac:dyDescent="0.2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ht="15.75" x14ac:dyDescent="0.25">
      <c r="A10" s="79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4" x14ac:dyDescent="0.25">
      <c r="A11" s="80" t="s">
        <v>38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.75" thickBot="1" x14ac:dyDescent="0.3">
      <c r="A14" s="6" t="s">
        <v>0</v>
      </c>
      <c r="B14" s="5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6" t="s">
        <v>70</v>
      </c>
      <c r="I14" s="46" t="s">
        <v>40</v>
      </c>
      <c r="J14" s="47" t="s">
        <v>13</v>
      </c>
      <c r="K14" s="4" t="s">
        <v>9</v>
      </c>
      <c r="L14" s="4" t="s">
        <v>12</v>
      </c>
      <c r="M14" s="14" t="s">
        <v>71</v>
      </c>
    </row>
    <row r="15" spans="1:14" ht="48.75" x14ac:dyDescent="0.25">
      <c r="A15" s="32" t="s">
        <v>39</v>
      </c>
      <c r="B15" s="18" t="s">
        <v>5</v>
      </c>
      <c r="C15" s="19" t="s">
        <v>26</v>
      </c>
      <c r="D15" s="30" t="s">
        <v>7</v>
      </c>
      <c r="E15" s="62" t="s">
        <v>11</v>
      </c>
      <c r="F15" s="13">
        <v>0</v>
      </c>
      <c r="G15" s="31">
        <v>56.2</v>
      </c>
      <c r="H15" s="33">
        <v>0</v>
      </c>
      <c r="I15" s="33"/>
      <c r="J15" s="23"/>
      <c r="K15" s="27">
        <v>0</v>
      </c>
      <c r="L15" s="30"/>
      <c r="M15" s="22">
        <f>F15*G15</f>
        <v>0</v>
      </c>
      <c r="N15" s="10"/>
    </row>
    <row r="16" spans="1:14" ht="24.75" x14ac:dyDescent="0.25">
      <c r="A16" s="32" t="s">
        <v>39</v>
      </c>
      <c r="B16" s="51" t="s">
        <v>27</v>
      </c>
      <c r="C16" s="19" t="s">
        <v>15</v>
      </c>
      <c r="D16" s="30" t="s">
        <v>8</v>
      </c>
      <c r="E16" s="17" t="s">
        <v>16</v>
      </c>
      <c r="F16" s="24"/>
      <c r="G16" s="25"/>
      <c r="H16" s="33">
        <v>3515.37</v>
      </c>
      <c r="I16" s="33"/>
      <c r="J16" s="26"/>
      <c r="K16" s="27">
        <v>0</v>
      </c>
      <c r="L16" s="28"/>
      <c r="M16" s="22">
        <f>M15+H16+I16-K16</f>
        <v>3515.37</v>
      </c>
      <c r="N16" s="10"/>
    </row>
    <row r="17" spans="1:14" ht="48.75" x14ac:dyDescent="0.25">
      <c r="A17" s="32" t="s">
        <v>39</v>
      </c>
      <c r="B17" s="18" t="s">
        <v>32</v>
      </c>
      <c r="C17" s="49" t="s">
        <v>29</v>
      </c>
      <c r="D17" s="30" t="s">
        <v>8</v>
      </c>
      <c r="E17" s="61" t="s">
        <v>36</v>
      </c>
      <c r="F17" s="56" t="s">
        <v>33</v>
      </c>
      <c r="G17" s="56" t="s">
        <v>31</v>
      </c>
      <c r="H17" s="77">
        <v>270414</v>
      </c>
      <c r="I17" s="33"/>
      <c r="J17" s="26"/>
      <c r="K17" s="27"/>
      <c r="L17" s="28"/>
      <c r="M17" s="22">
        <f>M16+H17+I17-K17</f>
        <v>273929.37</v>
      </c>
      <c r="N17" s="10"/>
    </row>
    <row r="18" spans="1:14" ht="24.75" x14ac:dyDescent="0.25">
      <c r="A18" s="32" t="s">
        <v>39</v>
      </c>
      <c r="B18" s="20" t="s">
        <v>35</v>
      </c>
      <c r="C18" s="12"/>
      <c r="D18" s="21" t="s">
        <v>19</v>
      </c>
      <c r="E18" s="17" t="s">
        <v>20</v>
      </c>
      <c r="G18" s="25"/>
      <c r="H18" s="33">
        <v>2311049.81</v>
      </c>
      <c r="I18" s="33"/>
      <c r="J18" s="26"/>
      <c r="K18" s="27">
        <v>0</v>
      </c>
      <c r="L18" s="28"/>
      <c r="M18" s="22">
        <f t="shared" ref="M18:M37" si="0">M17+H18+I18-K18</f>
        <v>2584979.1800000002</v>
      </c>
      <c r="N18" s="10"/>
    </row>
    <row r="19" spans="1:14" ht="45.75" customHeight="1" x14ac:dyDescent="0.25">
      <c r="A19" s="32" t="s">
        <v>39</v>
      </c>
      <c r="B19" s="18" t="s">
        <v>5</v>
      </c>
      <c r="C19" s="49" t="s">
        <v>29</v>
      </c>
      <c r="D19" s="21" t="s">
        <v>30</v>
      </c>
      <c r="E19" s="55" t="s">
        <v>28</v>
      </c>
      <c r="F19" s="52">
        <v>211435.27</v>
      </c>
      <c r="G19" s="56">
        <v>69.069999999999993</v>
      </c>
      <c r="H19" s="76">
        <f>F19*G19</f>
        <v>14603834.098899998</v>
      </c>
      <c r="I19" s="54"/>
      <c r="J19" s="53"/>
      <c r="K19" s="53"/>
      <c r="L19" s="28"/>
      <c r="M19" s="22">
        <f t="shared" si="0"/>
        <v>17188813.278899997</v>
      </c>
      <c r="N19" s="10"/>
    </row>
    <row r="20" spans="1:14" ht="51.75" x14ac:dyDescent="0.25">
      <c r="A20" s="48">
        <v>44703</v>
      </c>
      <c r="B20" s="18" t="s">
        <v>5</v>
      </c>
      <c r="C20" s="64" t="s">
        <v>42</v>
      </c>
      <c r="D20" s="70" t="s">
        <v>37</v>
      </c>
      <c r="E20" s="63" t="s">
        <v>41</v>
      </c>
      <c r="F20" s="65"/>
      <c r="G20" s="31">
        <v>58.7</v>
      </c>
      <c r="H20" s="22"/>
      <c r="I20" s="22"/>
      <c r="J20" s="71">
        <v>1441.14</v>
      </c>
      <c r="K20" s="66">
        <v>93600</v>
      </c>
      <c r="L20" s="28"/>
      <c r="M20" s="22">
        <f t="shared" si="0"/>
        <v>17095213.278899997</v>
      </c>
      <c r="N20" s="10"/>
    </row>
    <row r="21" spans="1:14" ht="64.5" x14ac:dyDescent="0.25">
      <c r="A21" s="48">
        <v>44686</v>
      </c>
      <c r="B21" s="18" t="s">
        <v>5</v>
      </c>
      <c r="C21" s="64" t="s">
        <v>44</v>
      </c>
      <c r="D21" s="70" t="s">
        <v>37</v>
      </c>
      <c r="E21" s="63" t="s">
        <v>43</v>
      </c>
      <c r="F21" s="65"/>
      <c r="G21" s="81">
        <v>66.022499999999994</v>
      </c>
      <c r="H21" s="22"/>
      <c r="I21" s="22"/>
      <c r="J21" s="71">
        <v>2271.9499999999998</v>
      </c>
      <c r="K21" s="66">
        <v>150000</v>
      </c>
      <c r="L21" s="28"/>
      <c r="M21" s="22">
        <f t="shared" si="0"/>
        <v>16945213.278899997</v>
      </c>
      <c r="N21" s="10"/>
    </row>
    <row r="22" spans="1:14" ht="26.25" x14ac:dyDescent="0.25">
      <c r="A22" s="82">
        <v>44697</v>
      </c>
      <c r="B22" s="20" t="s">
        <v>45</v>
      </c>
      <c r="C22" s="83" t="s">
        <v>46</v>
      </c>
      <c r="D22" s="84"/>
      <c r="E22" s="72" t="s">
        <v>47</v>
      </c>
      <c r="F22" s="65"/>
      <c r="G22" s="31"/>
      <c r="H22" s="22"/>
      <c r="I22" s="22"/>
      <c r="J22" s="23"/>
      <c r="K22" s="86">
        <v>36000</v>
      </c>
      <c r="L22" s="28"/>
      <c r="M22" s="22">
        <f t="shared" si="0"/>
        <v>16909213.278899997</v>
      </c>
      <c r="N22" s="10"/>
    </row>
    <row r="23" spans="1:14" ht="51.75" x14ac:dyDescent="0.25">
      <c r="A23" s="69">
        <v>44691</v>
      </c>
      <c r="B23" s="20" t="s">
        <v>45</v>
      </c>
      <c r="C23" s="49" t="s">
        <v>48</v>
      </c>
      <c r="D23" s="30" t="s">
        <v>19</v>
      </c>
      <c r="E23" s="72" t="s">
        <v>49</v>
      </c>
      <c r="F23" s="65"/>
      <c r="G23" s="31"/>
      <c r="H23" s="22"/>
      <c r="I23" s="22"/>
      <c r="J23" s="23"/>
      <c r="K23" s="86">
        <v>23750</v>
      </c>
      <c r="L23" s="28"/>
      <c r="M23" s="22">
        <f t="shared" si="0"/>
        <v>16885463.278899997</v>
      </c>
      <c r="N23" s="10"/>
    </row>
    <row r="24" spans="1:14" ht="51.75" x14ac:dyDescent="0.25">
      <c r="A24" s="69">
        <v>44701</v>
      </c>
      <c r="B24" s="20" t="s">
        <v>45</v>
      </c>
      <c r="C24" s="49" t="s">
        <v>50</v>
      </c>
      <c r="D24" s="30" t="s">
        <v>19</v>
      </c>
      <c r="E24" s="72" t="s">
        <v>51</v>
      </c>
      <c r="F24" s="65"/>
      <c r="G24" s="31"/>
      <c r="H24" s="57">
        <v>0</v>
      </c>
      <c r="I24" s="57"/>
      <c r="J24" s="23"/>
      <c r="K24" s="87">
        <v>6300</v>
      </c>
      <c r="L24" s="28"/>
      <c r="M24" s="22">
        <f t="shared" si="0"/>
        <v>16879163.278899997</v>
      </c>
      <c r="N24" s="10"/>
    </row>
    <row r="25" spans="1:14" ht="60" x14ac:dyDescent="0.25">
      <c r="A25" s="69">
        <v>44701</v>
      </c>
      <c r="B25" s="20" t="s">
        <v>45</v>
      </c>
      <c r="C25" s="74" t="s">
        <v>52</v>
      </c>
      <c r="D25" s="30" t="s">
        <v>19</v>
      </c>
      <c r="E25" s="85" t="s">
        <v>53</v>
      </c>
      <c r="F25" s="65"/>
      <c r="G25" s="31"/>
      <c r="H25" s="22"/>
      <c r="I25" s="22"/>
      <c r="J25" s="23"/>
      <c r="K25" s="87">
        <v>6600</v>
      </c>
      <c r="L25" s="28"/>
      <c r="M25" s="22">
        <f t="shared" si="0"/>
        <v>16872563.278899997</v>
      </c>
      <c r="N25" s="10"/>
    </row>
    <row r="26" spans="1:14" ht="75" x14ac:dyDescent="0.25">
      <c r="A26" s="69">
        <v>44704</v>
      </c>
      <c r="B26" s="20" t="s">
        <v>45</v>
      </c>
      <c r="C26" s="49" t="s">
        <v>54</v>
      </c>
      <c r="D26" s="30" t="s">
        <v>19</v>
      </c>
      <c r="E26" s="85" t="s">
        <v>55</v>
      </c>
      <c r="F26" s="65"/>
      <c r="G26" s="31"/>
      <c r="H26" s="22"/>
      <c r="I26" s="22"/>
      <c r="J26" s="23"/>
      <c r="K26" s="88">
        <v>1100</v>
      </c>
      <c r="L26" s="28"/>
      <c r="M26" s="22">
        <f t="shared" si="0"/>
        <v>16871463.278899997</v>
      </c>
      <c r="N26" s="10"/>
    </row>
    <row r="27" spans="1:14" x14ac:dyDescent="0.25">
      <c r="A27" s="69"/>
      <c r="B27" s="20" t="s">
        <v>45</v>
      </c>
      <c r="C27" s="49" t="s">
        <v>56</v>
      </c>
      <c r="D27" s="30"/>
      <c r="E27" s="73" t="s">
        <v>57</v>
      </c>
      <c r="F27" s="65"/>
      <c r="G27" s="31"/>
      <c r="H27" s="22"/>
      <c r="I27" s="22"/>
      <c r="J27" s="23"/>
      <c r="K27" s="89"/>
      <c r="L27" s="28"/>
      <c r="M27" s="22">
        <f t="shared" si="0"/>
        <v>16871463.278899997</v>
      </c>
      <c r="N27" s="10"/>
    </row>
    <row r="28" spans="1:14" ht="75" x14ac:dyDescent="0.25">
      <c r="A28" s="69">
        <v>44704</v>
      </c>
      <c r="B28" s="20" t="s">
        <v>45</v>
      </c>
      <c r="C28" s="49" t="s">
        <v>58</v>
      </c>
      <c r="D28" s="30" t="s">
        <v>19</v>
      </c>
      <c r="E28" s="15" t="s">
        <v>59</v>
      </c>
      <c r="F28" s="65"/>
      <c r="G28" s="31"/>
      <c r="H28" s="22"/>
      <c r="I28" s="22"/>
      <c r="J28" s="23"/>
      <c r="K28" s="87">
        <v>1750</v>
      </c>
      <c r="L28" s="28"/>
      <c r="M28" s="22">
        <f t="shared" si="0"/>
        <v>16869713.278899997</v>
      </c>
      <c r="N28" s="10"/>
    </row>
    <row r="29" spans="1:14" ht="75" x14ac:dyDescent="0.25">
      <c r="A29" s="69">
        <v>44704</v>
      </c>
      <c r="B29" s="20" t="s">
        <v>45</v>
      </c>
      <c r="C29" s="49" t="s">
        <v>60</v>
      </c>
      <c r="D29" s="30" t="s">
        <v>19</v>
      </c>
      <c r="E29" s="85" t="s">
        <v>61</v>
      </c>
      <c r="F29" s="65"/>
      <c r="G29" s="31"/>
      <c r="H29" s="22"/>
      <c r="I29" s="22"/>
      <c r="J29" s="23"/>
      <c r="K29" s="88">
        <v>1350</v>
      </c>
      <c r="L29" s="28"/>
      <c r="M29" s="22">
        <f t="shared" si="0"/>
        <v>16868363.278899997</v>
      </c>
      <c r="N29" s="10"/>
    </row>
    <row r="30" spans="1:14" ht="60" x14ac:dyDescent="0.25">
      <c r="A30" s="69">
        <v>44705</v>
      </c>
      <c r="B30" s="20" t="s">
        <v>45</v>
      </c>
      <c r="C30" s="49" t="s">
        <v>62</v>
      </c>
      <c r="D30" s="30" t="s">
        <v>19</v>
      </c>
      <c r="E30" s="15" t="s">
        <v>63</v>
      </c>
      <c r="F30" s="65"/>
      <c r="G30" s="31"/>
      <c r="H30" s="22"/>
      <c r="I30" s="22"/>
      <c r="J30" s="23"/>
      <c r="K30" s="88">
        <v>162340.20000000001</v>
      </c>
      <c r="L30" s="28"/>
      <c r="M30" s="22">
        <f t="shared" si="0"/>
        <v>16706023.078899998</v>
      </c>
      <c r="N30" s="10"/>
    </row>
    <row r="31" spans="1:14" ht="26.25" x14ac:dyDescent="0.25">
      <c r="A31" s="69">
        <v>44708</v>
      </c>
      <c r="B31" s="20" t="s">
        <v>45</v>
      </c>
      <c r="C31" s="49" t="s">
        <v>64</v>
      </c>
      <c r="D31" s="30" t="s">
        <v>19</v>
      </c>
      <c r="E31" s="72" t="s">
        <v>65</v>
      </c>
      <c r="K31" s="88">
        <v>6400</v>
      </c>
      <c r="L31" s="28"/>
      <c r="M31" s="22">
        <f t="shared" si="0"/>
        <v>16699623.078899998</v>
      </c>
      <c r="N31" s="10"/>
    </row>
    <row r="32" spans="1:14" ht="26.25" x14ac:dyDescent="0.25">
      <c r="A32" s="69">
        <v>44708</v>
      </c>
      <c r="B32" s="20" t="s">
        <v>45</v>
      </c>
      <c r="C32" s="83" t="s">
        <v>66</v>
      </c>
      <c r="D32" s="30" t="s">
        <v>19</v>
      </c>
      <c r="E32" s="72" t="s">
        <v>67</v>
      </c>
      <c r="F32" s="65"/>
      <c r="G32" s="31"/>
      <c r="H32" s="22"/>
      <c r="I32" s="22"/>
      <c r="J32" s="23"/>
      <c r="K32" s="88">
        <v>57600</v>
      </c>
      <c r="L32" s="28"/>
      <c r="M32" s="22">
        <f t="shared" si="0"/>
        <v>16642023.078899998</v>
      </c>
      <c r="N32" s="10"/>
    </row>
    <row r="33" spans="1:14" ht="24.75" x14ac:dyDescent="0.25">
      <c r="A33" s="67">
        <v>44712</v>
      </c>
      <c r="B33" s="51" t="s">
        <v>27</v>
      </c>
      <c r="C33" s="75" t="s">
        <v>34</v>
      </c>
      <c r="D33" s="30" t="s">
        <v>8</v>
      </c>
      <c r="E33" s="16" t="s">
        <v>68</v>
      </c>
      <c r="F33" s="24"/>
      <c r="G33" s="31"/>
      <c r="H33" s="22"/>
      <c r="I33" s="22"/>
      <c r="J33" s="23"/>
      <c r="K33" s="59">
        <v>175</v>
      </c>
      <c r="L33" s="28"/>
      <c r="M33" s="22">
        <f t="shared" si="0"/>
        <v>16641848.078899998</v>
      </c>
      <c r="N33" s="10"/>
    </row>
    <row r="34" spans="1:14" x14ac:dyDescent="0.25">
      <c r="A34" s="48"/>
      <c r="B34" s="68"/>
      <c r="C34" s="58"/>
      <c r="D34" s="30"/>
      <c r="E34" s="16"/>
      <c r="F34" s="24"/>
      <c r="G34" s="31"/>
      <c r="H34" s="22"/>
      <c r="I34" s="22"/>
      <c r="J34" s="23"/>
      <c r="K34" s="59"/>
      <c r="L34" s="28"/>
      <c r="M34" s="22">
        <f t="shared" si="0"/>
        <v>16641848.078899998</v>
      </c>
      <c r="N34" s="10"/>
    </row>
    <row r="35" spans="1:14" x14ac:dyDescent="0.25">
      <c r="A35" s="67">
        <v>44712</v>
      </c>
      <c r="B35" s="20" t="s">
        <v>35</v>
      </c>
      <c r="C35" s="75" t="s">
        <v>34</v>
      </c>
      <c r="D35" s="21" t="s">
        <v>19</v>
      </c>
      <c r="E35" s="16" t="s">
        <v>69</v>
      </c>
      <c r="F35" s="65"/>
      <c r="G35" s="31"/>
      <c r="H35" s="22"/>
      <c r="I35" s="22"/>
      <c r="J35" s="23"/>
      <c r="K35" s="90">
        <v>630.84</v>
      </c>
      <c r="L35" s="28"/>
      <c r="M35" s="22">
        <f t="shared" si="0"/>
        <v>16641217.238899998</v>
      </c>
      <c r="N35" s="10"/>
    </row>
    <row r="36" spans="1:14" x14ac:dyDescent="0.25">
      <c r="A36" s="48"/>
      <c r="B36" s="18"/>
      <c r="C36" s="64"/>
      <c r="D36" s="30"/>
      <c r="E36" s="16"/>
      <c r="F36" s="24"/>
      <c r="G36" s="31"/>
      <c r="H36" s="22"/>
      <c r="I36" s="22"/>
      <c r="J36" s="23"/>
      <c r="K36" s="59"/>
      <c r="L36" s="28"/>
      <c r="M36" s="22">
        <f t="shared" si="0"/>
        <v>16641217.238899998</v>
      </c>
      <c r="N36" s="10"/>
    </row>
    <row r="37" spans="1:14" ht="15.75" thickBot="1" x14ac:dyDescent="0.3">
      <c r="A37" s="48"/>
      <c r="B37" s="68"/>
      <c r="C37" s="58"/>
      <c r="D37" s="30"/>
      <c r="E37" s="16"/>
      <c r="F37" s="24"/>
      <c r="G37" s="31"/>
      <c r="H37" s="22"/>
      <c r="I37" s="22"/>
      <c r="J37" s="23"/>
      <c r="K37" s="59"/>
      <c r="L37" s="28"/>
      <c r="M37" s="22">
        <f t="shared" si="0"/>
        <v>16641217.238899998</v>
      </c>
      <c r="N37" s="10"/>
    </row>
    <row r="38" spans="1:14" x14ac:dyDescent="0.25">
      <c r="A38" s="34"/>
      <c r="B38" s="35"/>
      <c r="C38" s="35"/>
      <c r="D38" s="35"/>
      <c r="E38" s="35"/>
      <c r="F38" s="35"/>
      <c r="G38" s="35"/>
      <c r="H38" s="36">
        <f>SUM(H15:H37)</f>
        <v>17188813.278899997</v>
      </c>
      <c r="I38" s="36">
        <f>SUM(I15:I37)</f>
        <v>0</v>
      </c>
      <c r="J38" s="37">
        <f>SUM(J15:J37)</f>
        <v>3713.09</v>
      </c>
      <c r="K38" s="38">
        <f>SUM(K15:K37)</f>
        <v>547596.03999999992</v>
      </c>
      <c r="L38" s="35"/>
      <c r="M38" s="39">
        <f>M37</f>
        <v>16641217.238899998</v>
      </c>
    </row>
    <row r="39" spans="1:14" ht="15.75" thickBot="1" x14ac:dyDescent="0.3">
      <c r="A39" s="5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4" x14ac:dyDescent="0.25">
      <c r="A40" s="2"/>
      <c r="B40" s="42"/>
      <c r="C40" s="42"/>
      <c r="D40" s="42"/>
      <c r="E40" s="42"/>
      <c r="F40" s="42"/>
      <c r="G40" s="42"/>
      <c r="H40" s="45"/>
      <c r="I40" s="45"/>
      <c r="J40" s="43"/>
      <c r="K40" s="44"/>
      <c r="L40" s="42"/>
      <c r="M40" s="45"/>
    </row>
    <row r="41" spans="1:14" x14ac:dyDescent="0.25">
      <c r="A41" s="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5"/>
    </row>
    <row r="42" spans="1:14" x14ac:dyDescent="0.25">
      <c r="A42" s="2"/>
      <c r="B42" s="42"/>
      <c r="C42" s="42" t="s">
        <v>22</v>
      </c>
      <c r="D42" s="42"/>
      <c r="E42" s="42"/>
      <c r="F42" s="42" t="s">
        <v>6</v>
      </c>
      <c r="G42" s="42"/>
      <c r="H42" s="42"/>
      <c r="I42" s="42"/>
      <c r="J42" s="42"/>
      <c r="K42" s="42" t="s">
        <v>21</v>
      </c>
      <c r="L42" s="42"/>
      <c r="M42" s="45"/>
    </row>
    <row r="43" spans="1:14" x14ac:dyDescent="0.25">
      <c r="A43" s="2"/>
      <c r="B43" s="42"/>
      <c r="C43" s="42" t="s">
        <v>23</v>
      </c>
      <c r="D43" s="42"/>
      <c r="E43" s="42"/>
      <c r="F43" s="42" t="s">
        <v>24</v>
      </c>
      <c r="G43" s="42"/>
      <c r="H43" s="42"/>
      <c r="I43" s="42"/>
      <c r="J43" s="42"/>
      <c r="K43" s="42" t="s">
        <v>25</v>
      </c>
      <c r="L43" s="42"/>
      <c r="M43" s="45"/>
    </row>
    <row r="44" spans="1:14" x14ac:dyDescent="0.25">
      <c r="A44" s="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5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4" x14ac:dyDescent="0.25">
      <c r="K46" s="10"/>
    </row>
    <row r="47" spans="1:14" x14ac:dyDescent="0.25">
      <c r="H47" s="60"/>
      <c r="I47" s="60"/>
    </row>
  </sheetData>
  <mergeCells count="3">
    <mergeCell ref="A9:M9"/>
    <mergeCell ref="A10:M10"/>
    <mergeCell ref="A11:M11"/>
  </mergeCells>
  <pageMargins left="1.2598425196850394" right="0.51181102362204722" top="0.17" bottom="0.54" header="0.15748031496062992" footer="0.15748031496062992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feb2022</vt:lpstr>
      <vt:lpstr>Hoja1</vt:lpstr>
      <vt:lpstr>'enero feb2022'!Área_de_impresión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2022-06-20T14:49:30Z</cp:lastPrinted>
  <dcterms:created xsi:type="dcterms:W3CDTF">2018-10-19T15:39:09Z</dcterms:created>
  <dcterms:modified xsi:type="dcterms:W3CDTF">2022-06-20T15:37:23Z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