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ngelina.guillen\Desktop\carpetas escritorio\Informes Julio Septiembre\"/>
    </mc:Choice>
  </mc:AlternateContent>
  <xr:revisionPtr revIDLastSave="0" documentId="8_{CF6B789F-7C4E-4FB8-8556-59EBF3A90916}" xr6:coauthVersionLast="47" xr6:coauthVersionMax="47" xr10:uidLastSave="{00000000-0000-0000-0000-000000000000}"/>
  <bookViews>
    <workbookView xWindow="-120" yWindow="-120" windowWidth="20730" windowHeight="11160" xr2:uid="{00000000-000D-0000-FFFF-FFFF00000000}"/>
  </bookViews>
  <sheets>
    <sheet name="Report_ Final_V3" sheetId="1" r:id="rId1"/>
    <sheet name="Sheet1" sheetId="2" r:id="rId2"/>
  </sheets>
  <definedNames>
    <definedName name="_xlnm.Print_Area" localSheetId="0">'Report_ Final_V3'!$A$1:$BE$201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106" i="1" l="1"/>
  <c r="BS82" i="1" l="1"/>
  <c r="Y71" i="1"/>
  <c r="Y30" i="1"/>
  <c r="AL162" i="1" l="1"/>
  <c r="AJ162" i="1"/>
  <c r="AJ102" i="1" l="1"/>
  <c r="AL102" i="1"/>
  <c r="AL103" i="1"/>
  <c r="AJ103" i="1"/>
  <c r="AL104" i="1"/>
  <c r="AJ104" i="1"/>
  <c r="AJ106" i="1"/>
  <c r="AJ105" i="1"/>
  <c r="AL105" i="1"/>
  <c r="AI66" i="1"/>
  <c r="AI98" i="1"/>
  <c r="AL71" i="1"/>
  <c r="AJ71" i="1"/>
  <c r="AJ70" i="1"/>
  <c r="AL70" i="1"/>
  <c r="AJ32" i="1" l="1"/>
  <c r="AL164" i="1" l="1"/>
  <c r="AJ164" i="1"/>
  <c r="AL163" i="1"/>
  <c r="AJ163" i="1"/>
  <c r="AL161" i="1"/>
  <c r="AJ161" i="1"/>
  <c r="AJ31" i="1"/>
  <c r="AL32" i="1"/>
  <c r="AI26" i="1"/>
  <c r="AL160" i="1"/>
  <c r="AJ160" i="1"/>
  <c r="AI156" i="1"/>
  <c r="AL31" i="1"/>
  <c r="AL30" i="1"/>
  <c r="AJ30" i="1"/>
</calcChain>
</file>

<file path=xl/sharedStrings.xml><?xml version="1.0" encoding="utf-8"?>
<sst xmlns="http://schemas.openxmlformats.org/spreadsheetml/2006/main" count="313" uniqueCount="203">
  <si>
    <t>Capítulo:</t>
  </si>
  <si>
    <t>Sub-Capítulo:</t>
  </si>
  <si>
    <t>Unidad Ejecutora:</t>
  </si>
  <si>
    <t>I. ASPECTOS GENERALES:</t>
  </si>
  <si>
    <t>Misión:</t>
  </si>
  <si>
    <t>Visión:</t>
  </si>
  <si>
    <t>II. CONTRIBUCIÓN A LA ESTRATEGIA NACIONAL DE DESARROLLO Y AL PLAN NACIONAL PLURIANUAL DEL SECTOR PÚBLICO</t>
  </si>
  <si>
    <t>Eje estratégico:</t>
  </si>
  <si>
    <t>2. DESARROLLO SOCIAL</t>
  </si>
  <si>
    <t>Objetivo general:</t>
  </si>
  <si>
    <t>Objetivo(s) específico(s):</t>
  </si>
  <si>
    <t xml:space="preserve">Nombre del programa: </t>
  </si>
  <si>
    <t>¿En qué consiste el programa?</t>
  </si>
  <si>
    <t>¿Quiénes son los beneficiarios del programa?</t>
  </si>
  <si>
    <t>Resultado al que contribuye el programa:</t>
  </si>
  <si>
    <t xml:space="preserve">Cuadro: Desempeño financiero por programa </t>
  </si>
  <si>
    <t>Presupuesto Inicial</t>
  </si>
  <si>
    <t>Presupuesto Vigente</t>
  </si>
  <si>
    <t>Presupuesto Ejecutado</t>
  </si>
  <si>
    <t>Porcentaje de Ejecución</t>
  </si>
  <si>
    <t>PROGRAMACIÓN Y EJECUCIÓN ANUAL DE LAS METAS</t>
  </si>
  <si>
    <t/>
  </si>
  <si>
    <t xml:space="preserve">Presupuesto Anual </t>
  </si>
  <si>
    <t>Cumplimiento</t>
  </si>
  <si>
    <t>PRODUCTO</t>
  </si>
  <si>
    <t>UNIDAD DE MEDIDA</t>
  </si>
  <si>
    <t>Metas</t>
  </si>
  <si>
    <t>Monto Financiero</t>
  </si>
  <si>
    <t>Financiero % F= D/B</t>
  </si>
  <si>
    <t>Descripción del producto:</t>
  </si>
  <si>
    <t>Logros Alcanzados:</t>
  </si>
  <si>
    <t>Causas y justificación del desvío:</t>
  </si>
  <si>
    <t>0215 - MINISTERIO DE LA MUJER</t>
  </si>
  <si>
    <t>01 - MINISTERIO DE LA  MUJER</t>
  </si>
  <si>
    <t>0001 - MINISTERIO DE LA MUJER</t>
  </si>
  <si>
    <t>2.3. Igualdad de derechos y oportunidades</t>
  </si>
  <si>
    <t>2.3.1 Construir una cultura de igualdad y equidad entre hombres y mujeres</t>
  </si>
  <si>
    <t xml:space="preserve">11 - Coordinación intersectorial </t>
  </si>
  <si>
    <t>Instituciones del gobierno central y descentralizado, gobiernos locales e instituciones de la sociedad civil</t>
  </si>
  <si>
    <t xml:space="preserve">Cantidad de instituciones asistidas	</t>
  </si>
  <si>
    <t>Instituciones del gobierno central y descentralizado con sello de igualdad de género (igualando-RD)</t>
  </si>
  <si>
    <t>Promoción del  liderazgo y la participación política de las mujeres y Fomentar una mayor participación política y social de las mujeres a favor de la construcción de la igualdad y equidad entre géneros.</t>
  </si>
  <si>
    <t>Instituciones con asistencia técnica para la transversalización del enfoque de género</t>
  </si>
  <si>
    <t xml:space="preserve">12 - Fomento y promoción de la perspectiva de género en la educación y capacitación </t>
  </si>
  <si>
    <t>Favorecer cambios en los patrones socios culturales mediante acciones sistemáticas de comunicación, información y educación dirigidas a eliminar los estereotipos discriminatorios y promover la  perspectiva de género y transversalización en todo el Sistema Educativo Dominicano.</t>
  </si>
  <si>
    <t>Promover, defender y garantizar los derechos humanos de las mujeres para el ejercicio pleno de su ciudadanía a través de acciones e intervenciones en programas de promoción, prevención y atención a la violencia contra la mujer e intrafamiliar, mediante la aplicación de planes y proyectos que garanticen la protección de victimas de violencia.</t>
  </si>
  <si>
    <t xml:space="preserve">5952 - Mujeres víctimas de violencia de género e intrafamiliar con atención integral	</t>
  </si>
  <si>
    <t>Personas en situación de emergencias atendidas a través de línea 24 horas Mujer *212</t>
  </si>
  <si>
    <t>Producto:                                             5952</t>
  </si>
  <si>
    <t>Mujeres víctimas de violencia de género e intrafamiliar con atención integral</t>
  </si>
  <si>
    <r>
      <t xml:space="preserve">Atenciones ofrecidas en el programa de atención a la violencia, rescate, refugio y otras atenciones.
 </t>
    </r>
    <r>
      <rPr>
        <sz val="4.95"/>
        <color theme="1"/>
        <rFont val="Calibri"/>
        <family val="2"/>
      </rPr>
      <t xml:space="preserve">
 </t>
    </r>
  </si>
  <si>
    <r>
      <t>Promover, defender y garantizar los derechos humanos de las mujeres para el ejercicio pleno de su ciudadanía a través de acciones e intervenciones en programas de promoción, prevención y atención a la violencia contra la mujer e intrafamiliar, mediante la aplicación de planes y proyectos que garanticen la protección de victimas de violencia.</t>
    </r>
    <r>
      <rPr>
        <sz val="4.95"/>
        <color theme="1"/>
        <rFont val="Calibri"/>
        <family val="2"/>
      </rPr>
      <t xml:space="preserve">
 </t>
    </r>
  </si>
  <si>
    <t>Cantidad de mujeres habilitadas y capacitadas</t>
  </si>
  <si>
    <t>Cantidad de propuestas de políticas elaboradas y consensuadas</t>
  </si>
  <si>
    <t>Cantidad de jóvenes y adolescentes sensibilizados/as</t>
  </si>
  <si>
    <t>Cantidad de instituciones de salud sensibilizadas</t>
  </si>
  <si>
    <t>Mujeres habilitadas y capacitadas en formación integral para el empleo y/o gestionar sus propias empresas</t>
  </si>
  <si>
    <t>Producto:                     6006</t>
  </si>
  <si>
    <t>Jóvenes y adolescentes sensibilizados/as en salud sexual y reproductiva</t>
  </si>
  <si>
    <r>
      <t>Contribuir a fortalecer el empoderamiento económico y la superación de la pobreza de las mujeres a través del diseño y articulación de políticas y la capacitación y formación técnico profesional.</t>
    </r>
    <r>
      <rPr>
        <sz val="4.95"/>
        <color theme="1"/>
        <rFont val="Calibri"/>
        <family val="2"/>
      </rPr>
      <t xml:space="preserve">
 </t>
    </r>
  </si>
  <si>
    <t xml:space="preserve">III. (11) INFORMACION DEL PROGRAMA: </t>
  </si>
  <si>
    <t>IV. (11)  REPORTE DEL PRESUPUESTO FÍSICA-FINANCIERA DE LOS PRODUCTOS</t>
  </si>
  <si>
    <r>
      <t>V. (11)</t>
    </r>
    <r>
      <rPr>
        <b/>
        <sz val="11"/>
        <color rgb="FF000000"/>
        <rFont val="Century Gothic"/>
        <family val="2"/>
      </rPr>
      <t xml:space="preserve">  </t>
    </r>
    <r>
      <rPr>
        <b/>
        <sz val="11"/>
        <color rgb="FF1F4E78"/>
        <rFont val="Century Gothic"/>
        <family val="2"/>
      </rPr>
      <t>ANÁLISIS DE LOS LOGROS Y DESVIACIONES:</t>
    </r>
  </si>
  <si>
    <t xml:space="preserve">III. (12) INFORMACION DEL PROGRAMA: </t>
  </si>
  <si>
    <t>IV. (12)  REPORTE DEL PRESUPUESTO FÍSICA-FINANCIERA DE LOS PRODUCTOS</t>
  </si>
  <si>
    <r>
      <rPr>
        <b/>
        <sz val="11"/>
        <color rgb="FF1F4E78"/>
        <rFont val="Century Gothic"/>
        <family val="2"/>
      </rPr>
      <t>V. (12)</t>
    </r>
    <r>
      <rPr>
        <b/>
        <sz val="11"/>
        <color rgb="FF000000"/>
        <rFont val="Century Gothic"/>
        <family val="2"/>
      </rPr>
      <t xml:space="preserve">  </t>
    </r>
    <r>
      <rPr>
        <b/>
        <sz val="11"/>
        <color rgb="FF1F4E78"/>
        <rFont val="Century Gothic"/>
        <family val="2"/>
      </rPr>
      <t>ANÁLISIS DE LOS LOGROS Y DESVIACIONES:</t>
    </r>
  </si>
  <si>
    <t xml:space="preserve">III. (13) INFORMACION DEL PROGRAMA: </t>
  </si>
  <si>
    <t>IV. (13)  REPORTE DEL PRESUPUESTO FÍSICA-FINANCIERA DE LOS PRODUCTOS</t>
  </si>
  <si>
    <r>
      <rPr>
        <b/>
        <sz val="11"/>
        <color rgb="FF1F4E78"/>
        <rFont val="Century Gothic"/>
        <family val="2"/>
      </rPr>
      <t>V. (13)</t>
    </r>
    <r>
      <rPr>
        <b/>
        <sz val="11"/>
        <color rgb="FF000000"/>
        <rFont val="Century Gothic"/>
        <family val="2"/>
      </rPr>
      <t xml:space="preserve">  </t>
    </r>
    <r>
      <rPr>
        <b/>
        <sz val="11"/>
        <color rgb="FF1F4E78"/>
        <rFont val="Century Gothic"/>
        <family val="2"/>
      </rPr>
      <t>ANÁLISIS DE LOS LOGROS Y DESVIACIONES:</t>
    </r>
  </si>
  <si>
    <r>
      <t>V. (15)</t>
    </r>
    <r>
      <rPr>
        <b/>
        <sz val="11"/>
        <color rgb="FF000000"/>
        <rFont val="Century Gothic"/>
        <family val="2"/>
      </rPr>
      <t xml:space="preserve">  </t>
    </r>
    <r>
      <rPr>
        <b/>
        <sz val="11"/>
        <color rgb="FF1F4E78"/>
        <rFont val="Century Gothic"/>
        <family val="2"/>
      </rPr>
      <t>ANÁLISIS DE LOS LOGROS Y DESVIACIONES:</t>
    </r>
  </si>
  <si>
    <t>Físico % E=C/A</t>
  </si>
  <si>
    <t>13 - Prevención y atención a la violencia contra la mujer e intrafamiliar</t>
  </si>
  <si>
    <t>La población en general</t>
  </si>
  <si>
    <t>Cantidad de mujeres y hombres sensibilizados/as</t>
  </si>
  <si>
    <t>Contribuir a mejorar el acceso y la calidad de los servicios de salud sexual y reproductiva para las mujeres jóvenes, con énfasis en la prevención y atención del embarazo, mortalidad materna, violencia intrafamiliar, VIH/SIDA.</t>
  </si>
  <si>
    <t># Certificaciones otorgadas</t>
  </si>
  <si>
    <t>6834- Mujeres participan en acciones dirigidas al fortalecimiento de su autonomía política, económica y social en los espacios de poder político y toma de decisiones</t>
  </si>
  <si>
    <t>Mujeres Participantes</t>
  </si>
  <si>
    <t>Cantidad de instituciones asistidas</t>
  </si>
  <si>
    <t>Programación Trimestral</t>
  </si>
  <si>
    <t>6851- Instituciones del gobierno central,  descentralizado y privado reciben certificación Sello Igualando-RD.</t>
  </si>
  <si>
    <t>Producto:                                           6851</t>
  </si>
  <si>
    <t>Producto:                                             6834</t>
  </si>
  <si>
    <t xml:space="preserve"> Mujeres participan en acciones dirigidas al fortalecimiento de su autonomía política, económica y social en los espacios de poder político y toma de decisiones</t>
  </si>
  <si>
    <t>Asistencia técnica, sensibilización y reconocimiento  a aquellas empresas comprometidas con el cumplimiento de los derechos humanos, buenas prácticas e incorporación de la igualdad de género.</t>
  </si>
  <si>
    <t>Producto:                                             6833</t>
  </si>
  <si>
    <t xml:space="preserve">Instituciones públicas y privadas recibiendo asistencia para incluir el enfoque de género en sus políticas, planes y programas </t>
  </si>
  <si>
    <t>Impulsada la transversalización del enfoque de igualdad de género en la educación, formal e informal, en todos sus niveles y sectores, así como en los medios de comunicación y la comunidad.</t>
  </si>
  <si>
    <t>Favorecer cambios en los patrones socios culturales mediante acciones sistemáticas de comunicación, información y educación dirigidas a eliminar los estereotipos discriminatorios y promover la  perspectiva de género y transversalización en todo el Sistema Educativo Dominicano</t>
  </si>
  <si>
    <t>Población en general y todo el sistema educativo nacional.</t>
  </si>
  <si>
    <t>6836 - Personas reciben capacitación y sensibilización en igualdad y equidad de género.</t>
  </si>
  <si>
    <t>Cantidad de personas capacitadas y sensibilizadas</t>
  </si>
  <si>
    <t>25</t>
  </si>
  <si>
    <t>6835 - Instituciones del sistema educativo en todos sus niveles reciben asistencia técnica para incorporar la perspectiva de género en sus programas y contenidos</t>
  </si>
  <si>
    <t>Sensibilización a la población sobre la transversalización del enfoque de género y  Masculinidades Positivas</t>
  </si>
  <si>
    <t>Producto:                                            6836</t>
  </si>
  <si>
    <t>Personas reciben capacitación y sensibilización en igualdad y equidad de género.</t>
  </si>
  <si>
    <t>Producto:                                             6835</t>
  </si>
  <si>
    <t>Instituciones del sistema educativo en todos sus niveles reciben asistencia técnica para incorporar la perspectiva de género en sus programas y contenidos</t>
  </si>
  <si>
    <t>Incrementadas  las acciones de prevención y atención a la violencia contra la mujer, así como los planes y programas de sensibilización a la población dominicana para una vida sin violencia</t>
  </si>
  <si>
    <t>6850 - Mujeres víctimas de viajes irregulares, trata y tráfico ilícito reciben atenciones</t>
  </si>
  <si>
    <t xml:space="preserve">6849 - Personas sensibilizadas sobre una vida sin violencia	</t>
  </si>
  <si>
    <t>Producto:                                             6850</t>
  </si>
  <si>
    <t xml:space="preserve"> Mujeres víctimas de viajes irregulares, trata y tráfico ilícito reciben atenciones</t>
  </si>
  <si>
    <t>Producto:                                             6838</t>
  </si>
  <si>
    <t xml:space="preserve">6838- Mujeres de la diaspora  víctimas de violencia  basada en  género e intrafamiliar reciben atenciones	</t>
  </si>
  <si>
    <t>Mujeres de la diaspora  víctimas de violencia  basada en  género e intrafamiliar reciben atenciones</t>
  </si>
  <si>
    <t>Ofrecer orientaciones legales y terapias psicológicas con enfoque de género a mujeres víctimas de violencia y a sus familiares, ubicadas/os en los Estados de Florida, Pensilvania y Nueva York, en los Estados Unidos.</t>
  </si>
  <si>
    <t>Fortalecimiento de las capacidades nacionales para la prevención y la atención del tráfico ilícito y la trata de personas.</t>
  </si>
  <si>
    <t xml:space="preserve">III. (15) INFORMACION DEL PROGRAMA: </t>
  </si>
  <si>
    <t>6842 - Mujeres habilitadas y capacitadas  para el empleo y/o gestionar sus propias empresas</t>
  </si>
  <si>
    <t>6839 - Mujeres se benefician de acuerdos y convenios interinstitucionales para incrementar su nivel de autonomia</t>
  </si>
  <si>
    <t xml:space="preserve">6006 - Jóvenes y adolescentes sensibilizados/as en salud sexual y reproductiva (programa 45)	</t>
  </si>
  <si>
    <t>Cantidad de Bonos otorgados</t>
  </si>
  <si>
    <t xml:space="preserve">Asegurar el diseño de las políticas públicas de igualdad y equidad de género y liderar la articulación intersectorial e intergubernamental para su implementación, a fin de garantizar el pleno ejercicio de los derechos de las mujeres. </t>
  </si>
  <si>
    <t xml:space="preserve">Ser un ministerio líder, innovador y plural, reconocido a nivel nacional e internacional por su capacidad de influir en la transformación de la sociedad dominicana para que mujeres y hombres disfruten de igualdad de derechos y oportunidades. </t>
  </si>
  <si>
    <t>15 - Promoción de los derechos integrales de la mujer</t>
  </si>
  <si>
    <t xml:space="preserve"> Promover y apoyar programas y acciones que garanticen el acceso, cobertura y calidad de los servicios de salud para las mujeres en todos sus ciclos de vida, además impulsar políticas, planes y proyectos que garanticen el ejercicio pleno de los derechos civiles, sociales y culturales y empoderamiento económico desde un enfoque de derechos humanos, de igualdad y equidad de genero</t>
  </si>
  <si>
    <t>Definición y aplicación de las políticas, planes, programas y normativas en el marco de la Ley General de Salud, enfatizando en la salud de las mujeres y con perspectiva de género.</t>
  </si>
  <si>
    <t>Mujeres en todo su ciclo de vida.</t>
  </si>
  <si>
    <t>6841 - Instituciones prestadoras de servicios de salud sensibilizadas en la aplicación de perspectiva de género en sus atenciones</t>
  </si>
  <si>
    <t>Producto:                  6841</t>
  </si>
  <si>
    <t xml:space="preserve"> Instituciones prestadoras de servicios de salud sensibilizadas en la aplicación de perspectiva de género en sus atenciones</t>
  </si>
  <si>
    <r>
      <t xml:space="preserve">Descripción del producto: </t>
    </r>
    <r>
      <rPr>
        <sz val="11"/>
        <color rgb="FF000000"/>
        <rFont val="Century Gothic"/>
        <family val="2"/>
      </rPr>
      <t>Mejorar el acceso, la cobertura y la calidad de los servicios de salud para las mujeres en todo su ciclo de vida</t>
    </r>
  </si>
  <si>
    <t>Producto:                           6842</t>
  </si>
  <si>
    <t>Promover la participación de na mayor cantidad de mujeres Victimas de Violencia  en los programas de capacitación y habilitación integral  para  acceder a empleos de calidad y/o  la autogestion de negocios.</t>
  </si>
  <si>
    <t>Producto:                           6839</t>
  </si>
  <si>
    <t>Mujeres se benefician de acuerdos y convenios interinstitucionales  para incrementar su nivel de autonomía .</t>
  </si>
  <si>
    <t>Mujeres en situación de vulnerabilidad reciben bono para la primera vivienda (Bono Mujer)</t>
  </si>
  <si>
    <t>Ofrecer viviendas dignas y de calidad a las mujeres en condición de vulnerabilidad  a través de entrega de bonos mujer.</t>
  </si>
  <si>
    <t xml:space="preserve">Promover, asesorar, coordinar y monitorear los diferentes sectores del Estado y de la sociedad civil a fin de incorporar la perspectiva de igualdad y equidad de genero en el diseño y ejecución de políticas, planes y programas, para eliminar las desigualdades e inequidades de género que afectan a las mujeres.          </t>
  </si>
  <si>
    <t>Asegurada la implementación de la política nacional de igualdad de género, impulsando y coordinando la activa participación e involucramiento de las instituciones del Estado dominicano.</t>
  </si>
  <si>
    <t>6833 - Instituciones públicas y privadas reciben asistencia técnica para la transversalización del enfoque de género</t>
  </si>
  <si>
    <t>Ejecución julio-septiembre</t>
  </si>
  <si>
    <t>Programación julio-septiembre</t>
  </si>
  <si>
    <r>
      <t xml:space="preserve">Promover a través de herramientas adecuadas cambios de actitudes, patrones, valores y comportamientos que favorezcan el desarrollo de relaciones equitativas e igualitarias entre mujeres y hombres a nivel individual, de pareja y colectivo, con el fin de crear una cultura de paz para una vida sin violencia.
</t>
    </r>
    <r>
      <rPr>
        <sz val="11"/>
        <color theme="1"/>
        <rFont val="Calibri"/>
        <family val="2"/>
      </rPr>
      <t xml:space="preserve">
 </t>
    </r>
  </si>
  <si>
    <t>Programación Anual</t>
  </si>
  <si>
    <t>Ejecución Anual</t>
  </si>
  <si>
    <t>Programación Física    
 (A)</t>
  </si>
  <si>
    <t>Programación Financiera Anual
(B)</t>
  </si>
  <si>
    <t>Ejecución Física Anual
(C)</t>
  </si>
  <si>
    <t>Ejecución Financiera Anual
(D)</t>
  </si>
  <si>
    <t>Programación Física Trimestre   
 (A)</t>
  </si>
  <si>
    <t>4640</t>
  </si>
  <si>
    <t>Programación Financiera Trimestre (B)</t>
  </si>
  <si>
    <t>Ejecución Física Trimestre
(C)</t>
  </si>
  <si>
    <t>Ejecución Financiera Trimestre
(D)</t>
  </si>
  <si>
    <t>6500</t>
  </si>
  <si>
    <t>8750</t>
  </si>
  <si>
    <t>147</t>
  </si>
  <si>
    <t>Cantidad de mujeres victimas de violencia atendidas</t>
  </si>
  <si>
    <t>9325</t>
  </si>
  <si>
    <t>7710- Personas en situación de emergencias atendidas a través de línea 24 horas Mujer *212</t>
  </si>
  <si>
    <t>Numero de personas atendidas</t>
  </si>
  <si>
    <t>Programación Financiera Trimestre
(B)</t>
  </si>
  <si>
    <t>220000</t>
  </si>
  <si>
    <t>Producto:                                             7710</t>
  </si>
  <si>
    <t>7711-Mujeres en situación de vulnerabilidad reciben bono para la primera vivienda (Bono Mujer)</t>
  </si>
  <si>
    <t>IV. (15 y 45)  REPORTE DEL PRESUPUESTO FÍSICA-FINANCIERA DE LOS PRODUCTOS</t>
  </si>
  <si>
    <t>Ejecución Trimestre</t>
  </si>
  <si>
    <t xml:space="preserve">                         </t>
  </si>
  <si>
    <t>Las jornadas, sensibilizaciones, charlas y talleres se coordinan con las 58 oficinas provinciales y municipales, la Direccion de prevencion y atencion a la violencia, todas las demas areas sustantias del ministerio y la Direccion de comunicaciones, las redes locales y apoyo de la cooperacion</t>
  </si>
  <si>
    <t>La meta ejecutada supero la programada, estas atenciones legales y psicologica son realizadas desde las 58 oficinas provinciales y municipales del Mmujer, desde la Direccion de prevencion y atencion a la violencia y a mujeres victimas de violencia con proteccion en casas de acogida. Tambien usuarias atendidas por las casas comunitarias de justicia y la fundacion mujer iglesias de Santiago y las atenciones en las casas de acogida..Los datos de las usuarias atendidas son de absoluta discrecion.</t>
  </si>
  <si>
    <t>Producto:                   7711</t>
  </si>
  <si>
    <t xml:space="preserve">Informe de Evaluación Trimestral de las Metas Fisicas- Financieras JULIO-SEPTIEMBRE 2023 </t>
  </si>
  <si>
    <t>15</t>
  </si>
  <si>
    <t>30000</t>
  </si>
  <si>
    <t>2300</t>
  </si>
  <si>
    <t>1722</t>
  </si>
  <si>
    <t>2275</t>
  </si>
  <si>
    <r>
      <t xml:space="preserve">El presupuesto inicial aprobado fue de RD$5,110,000.00 afectado por modificaciones presupuestaria quedando un presupuesto vigente  de RD$ 2,810,000.00 de los que se ejecutaron RD$ 1,316,213,37 representando un 170% del  programado para el trimestre, la metafísica programada era de  1,275 mujeres y la ejecutada representó 76%  de la programada.  </t>
    </r>
    <r>
      <rPr>
        <b/>
        <sz val="11"/>
        <color theme="1"/>
        <rFont val="Century Gothic"/>
        <family val="2"/>
      </rPr>
      <t>Logros:</t>
    </r>
    <r>
      <rPr>
        <sz val="11"/>
        <color theme="1"/>
        <rFont val="Century Gothic"/>
        <family val="2"/>
      </rPr>
      <t xml:space="preserve"> En el marco de las acciones realizadas en conjunto con la Facultad Latinoamericana de Ciencias Sociales en la República Dominicana (FLACSO-RD), bajo el auspicio del Fondo Canadá para Iniciativas Locales, se llevó a cabo un Seminario de Alto Nivel “Participación Política de las Mujeres en la República Dominicana”, el 13 de julio. Este contó con la participación de 56 mujeres aspirantes y precandidatas de diversos partidos políticos. Iniciado un curso dirigido a mujeres aspirantes y precandidatas, implementado por FLACSO-RD, a quienes se apoyó con la difusión de la convocatoria por diversas vías. Realizado en articulación con el departamento de Formulación, Monitoreo y Evaluación de Planes, Programas y Proyectos, un taller de fortalecimiento dirigido a las Asociaciones Sin Fines de Lucro habilitadas por el Ministerio de la Mujer, buscando crear espacios de diálogo y fortalecer sus capacidades en igualdad y equidad de género. Se representó al Ministerio de la Mujer en actividades coordinadas por la Mesa de Mujeres Políticas que dirige la Junta Central Electoral, como la reunión ordinaria que tuvo lugar el 25 de julio, y la visita guiada a la exposición documental de los 100 años de la Junta Central Electoral con la historiadora Ylonka Nacidit-Perdomo. Se participó en el Taller para la Promoción de la Participación Política de las Mujeres en República Dominicana, el cual tuvo lugar los días 7, 8 y 9 de agosto, y fue organizado por el Departamento para la Cooperación y Observación Electoral (DECO) de la Organización de los Estados Americanos (OEA). En este taller se conocieron lecciones aprendidas y avances que se han experimentado a nivel regional, y, partiendo de las recomendaciones formuladas por las Misiones de Observación Electoral (MOEs) de la OEA en la República Dominicana, se desarrollaron sesiones prácticas y participativas, para proponer posibles estrategias y acciones para que las recomendaciones puedan materializarse. Se participó en diversas reuniones de coordinación del proceso de inspección a las Asociaciones Sin Fines de Lucro (ASFL) que reciben fondos de subvención del MMujer, así como en jornada de capacitación para monitoreo e inspección de ASFL, que fue impartida por representantes del Centro Nacional de Fomento y Promoción de las ASFL. Se realizó, en conjunto con el departamento de Formulación, Monitoreo y Evaluación de Planes, Programas y Proyectos, una inspección de seguimiento a Plan International.</t>
    </r>
  </si>
  <si>
    <r>
      <t>Para el trimestre julio -septiembre 2023 se estableció dar asistencia técnica para la transversalización del enfoque de género a 34 instituciones públicas, privadas, sociedad civil y gobiernos locales con un presupuesto asignado de RD$ 3,077,000.00, afectado por una modificacion presupuestaria el presupuesto vigente es de RD$ 2,677.000.00 se logró asistir a 34, equivalente a una ejecución de 100% , una ejecucion financiera de RD$ 651,605,90, 74% respecto a lo programado.</t>
    </r>
    <r>
      <rPr>
        <b/>
        <sz val="10.5"/>
        <color theme="1"/>
        <rFont val="Century Gothic"/>
        <family val="2"/>
      </rPr>
      <t xml:space="preserve"> Logros:</t>
    </r>
    <r>
      <rPr>
        <sz val="10.5"/>
        <color theme="1"/>
        <rFont val="Century Gothic"/>
        <family val="2"/>
      </rPr>
      <t xml:space="preserve"> Se le brindó apoyo técnico a la Defensa Civil, en conjunto con las direcciones de Derechos Integrales y de Violencia, y la Unidad de Gestión de Riesgos del MMujer, para el montaje y realización del Seminario de Género y Gestión de Riesgo de Desastres, el cual tuvo lugar el 26 de julio. Se apoyó en la realización de taller con gobiernos locales, en el marco de este seminario, en donde participaron representantes de 20 ayuntamientos, y en las mesas de trabajo realizadas con representantes de gobernaciones, direcciones provinciales de la Defensa Civil, y oficinas provinciales del Ministerio de la Mujer, para identificar oportunidades de mejora en las acciones de preparación, mitigación y respuesta ante eventos de desastres.Participación en reuniones de coordinación de la Mesa de Género y Cambio Climático para el montaje del evento de firma del convenio interinstitucional.Se llevaron a cabo dos encuentros de la Mesa Técnica para la Transversalidad de Género en la Municipalidad, uno el 28 de julio y otro el 22 de septiembre. En el primero participaron 10 personas (8 mujeres, 2 hombres), estando presentes 4 instituciones miembro de la Mesa, y 5 personas invitadas: representante de Grupo Arista para presentar consultoría para elaboración de informe de seguimiento del PLANEG III, a modo de conocer la Mesa como espacio intersectorial de articulación; consultores que realizaron diagnóstico sobre género y territorio para el VIOTDR-MEPyD; y consultores que trabajaron actualización del SISMAP Municipal para conocer situación sobre los indicadores de género. La siguiente reunión contó con la asistencia de 10 personas en representación de 8 instituciones miembro de la Mesa, con una institución excusada y otra ausente.Se participó en el curso sobre Transversalización del Enfoque de Género en la Planificación Estratégica organizado por el ILPES/CEPAL y el MEPyD los días 21 a 25 de agosto.Se participó en reunión bimensual del convenio INAIPI – MMujer, en la cual se les dio seguimiento a los avances para la constitución de la Unidad de Igualdad de Género en INAIPI, así como otros avances en la conformación de la estructura institucional para la transversalidad del enfoque de género.                      
Se presento el Índice de Instituciones Sociales y Género (SIGI), y apoya los esfuerzos para alcanzar el Objetivo de Desarrollo Sostenible 5 (ODS 5) en las economías emergentes y en desarrollo con los datos suministrados por Agenda Legislativa para la Igualdad. 
SIGI 2023 Global Report : Gender Equality in Times of Crisis | OECD iLibrary (oecd-ilibrary.org) Se dio asistencia técnica para la transversalización de la perspectiva de genero en normas y proyectos a 6 instituciones del Estado, Ministerio de Relaciones Exteriores, Consultoría jurídica del Poder Ejecutivo, Dirección General de Presupuesto, Ministerio de Salud Pública,  Senado de la República, Cámara de Diputados. 
Se presentaron 2 documentos normativos para la protección de los derechos de las mujeres: 
1.	Se presento el Documento de Agenda Legislativa para la Igualdad y la equidad 
2.	Se presentaron las Normativas de Cuidados, Corresponsabilidad y Conciliación estándar y para la Ministerio de la Mujer. </t>
    </r>
  </si>
  <si>
    <r>
      <t>El presupuesto inicial de este producto era RD$ 3,200,000.00 quedando un presupuesto vigente al cierre del trimestre de RD$ 2,500,000.00, y una ejecución de RD$ 327,702,90 para un cumplimiento financiero de 30%, con respecto al programado.</t>
    </r>
    <r>
      <rPr>
        <b/>
        <sz val="9"/>
        <color theme="1"/>
        <rFont val="Century Gothic"/>
        <family val="2"/>
      </rPr>
      <t xml:space="preserve"> Logros</t>
    </r>
    <r>
      <rPr>
        <sz val="9"/>
        <color theme="1"/>
        <rFont val="Century Gothic"/>
        <family val="2"/>
      </rPr>
      <t xml:space="preserve">:En el marco de esta iniciativa para el sector privado, fueron realizado 6 encuentros de coordinación del equipo del Sello Igualando RD (Ministerio de la Mujer y PNUD), con el propósito de identificar y planificar las acciones de seguimiento para las empresas en proceso de implementación. En estas reuniones fue socializada la línea gráfica y la propuesta de Página Web del Sello Igualando RD.
Fueron brindadas 8 asistencias técnicas con empresas que han firmado carta compromiso, estas reuniones tuvieron como propósito dar seguimiento al proceso de autodiagnóstico de las empresas implementadoras en base al Indica@igualdad y la matriz de requerimientos de la NORDOM 755 y acompañamiento técnico a los CIG en el proceso de implementación del Sello.
Revisados el manual de políticas sobre diversidad, equidad e inclusión, las políticas de prevención de la violencia y actuación ante casos de acoso moral y sexual del Banco ADOPEM
Se brindo asistencias técnicas a IKEA empresas en fase de evaluación, con el propósito de revisar y validar las evidencias y hacer recomendaciones de cara a la evaluación internas pautada para el mes de octubre, para la obtención del sello de igualdad de género para empresas y organizaciones. 
Realizado un encuentro preliminar de evaluación con Banco Popular, este encuentro tuvo como propósito socializar los lineamientos y criterios establecidos para llevar a cabo el proceso de evaluación y los marcos de tiempo.
Fueron elaborado los informe de cruce de autodiagnóstico de INTEC y la Cámara de Comercio y Producción de Santo Domingo en base a las dimensiones y requisitos del sello y el reporte integrado de brechas del Indic@igualdad, el informe elaborado contempló las brechas, desafíos y recomendaciones que servirán a la empresa como insumo para la elaboración de su plan de acción.
Realizado encuentro de presentación del Cruce de los diagnósticos del INTEC y la Cámara de Comercio y Producción de Santo Domingo,  estos encuentros tuvieron como propósito socializar las brechas identificadas en la fase autodiagnóstica,  la matriz del plan de acción y fueron realizada recomendaciones para esta fase de diseño e implementación del plan de acción. 
Se brindo acompañamiento y seguimiento a las empresas que tienen planificada auditorías externas con el INDOCAL durante el mes de septiembre, Reid y co, Santo Domingo Motors y Motor Crédito. 
En esta misma línea acompañamos a EDESUR, MOTOR CRÉDITO, SANTO DOMINGO MOTORS, COOPERATIVA VEGA REAL, EGE-HAINA y GRUPO HUMANO en las auditorías externas de recertificación realizadas por el INDOCAL, en el caso de las empresas citadas han mostrado avances significativos y la implementación de mejoras de cara a fortalecer el sistema de gestión para la igualdad de género.
Realizado encuentro con la WEB-Master del Ministerio de la Mujer, con el propósito de dar seguimiento a los detalles técnicos del sitio web, se acordó realizar una revisión del funcionamiento a los fines de realizar recomendaciones al equipo consultor. En esta misma línea fueron socializadas e integradas estas recomendaciones al portal. 
Realizada reunión de seguimiento y actualización Página Web sello Igualando RD, en donde participaron la web master del M Mujer y las personas de la empresa consultora. 
Realizadas las gestiones para la aprobación y firma del documento de proyecto para la Transversalización de Género en las Empresas. </t>
    </r>
  </si>
  <si>
    <t>7</t>
  </si>
  <si>
    <t>2501</t>
  </si>
  <si>
    <t xml:space="preserve">El desvío presentado por encima de lo programada se explica por  las  actividades realizadas en coordinación con las diversas areas del ministerio, Oficinas Provinciales y Municipales, Transvesalidad, Derechos Integrales y Prevención y Atención a la Violencia, y comunicaciones, Direccion de Recursos Humanos
</t>
  </si>
  <si>
    <r>
      <t xml:space="preserve">El presupuesto inicial aprobado de RD$10,745,000.00 fue afectado por modificaciones presupuestaria quedando un presupuesto vigente a junio 30,  2023 de RD$6,745,000.00 de los que se ejecutaron RD$ RD$1,089,506.00 representando un 49% del presupuesto programado, la meta física ejecutada representó 123%  de la programada.
</t>
    </r>
    <r>
      <rPr>
        <b/>
        <sz val="10"/>
        <color theme="1"/>
        <rFont val="Century Gothic"/>
        <family val="2"/>
      </rPr>
      <t>Logros</t>
    </r>
    <r>
      <rPr>
        <sz val="10"/>
        <color theme="1"/>
        <rFont val="Century Gothic"/>
        <family val="2"/>
      </rPr>
      <t xml:space="preserve">: 1,- Brindados los servicios solicitados de sensibilización, a través de charlas, a las diferentes instituciones que han solicitado. 2,-Realizado el Campamento Verano en Igualdad, realizado del 14 al 18 de agosto, en el que participaron 93 niños/as, de entre 7 y 14 años, hijos e hijas del personal del Minsiterio de la Mujer, de la Sede Central. 3,-Realizada la Jornada de Crianza Positiva con hombres del Personal del Ministerio de la Mujer, a propósito de la celebración del día de los padres. Participaron 49 hombres de la Sede Central. Dicha jornada se realizó con el facilitador internacional Douglas Mendoza. 4,-Iniciado el Curso Virtual sobre Políticas Públicas con enfoque de Masculinidades. 5,-Abierta la convocatoria para la realización de este diplomado. Iniciará las clases el 19 de octubre y tiene una duración de 4 meses. 6,-Iniciadas 3 cohortes virtuales  del curso Principios Básicos de Género y Prevención de Violencia. 7,-Realizados 3 cursos cortos de Principios Básicos de Género para el Sistema de Evaluación de Desempeño Institucional, 8,-Realizado el Curso semipresencial Género y Cuidado. Perspectiva de derechos y corresponsabilidad entre las familias, el Estado, el mercado y la sociedad sobre cuidados.  Tuvo como objetivo contribuir al reconocimiento del cuidado como derecho y deber social del Estado, el mercado, el sector privado, la familia y la sociedad.9,-Realizado el taller de fortalecimiento de capacidades en género de la mesa locales de Santo Domingo Este (SDE). 10,-Finalizado el trimestre del curso MOOC de certificación en corresponsabilidad para hombres del sector público con 2341 personas inscritas y 751 personas terminaron el curso y obtuvieron su certificado. 11,-Realizado el diplomado Internacional en Cuidado, Derechos y buenas prácticas en América Latina y el Caribe.12,-Realizado el diplomado en Comunicación y Gestión Cultural.13,-Brindado el apoyo al diplomado sobre Violencia Basada en Género que está desarrollando el Fondo de las Naciones Unidas para la Población. Dicho apoyo consistió en facilitar 2 clases dentro del diplomado. Ambas clases realizadas. 14,-Realizadas 7 Conferencias sobre la Vida de Abigaíl Mejía, en el marco del traslado de sus restos al Panteón de la Patria. 15,-Diseñado el Diplomado de Género y Políticas Sociales para desarrollarse en el año entrante. 16,-Diseñado y habilitado en la plataforma Moodle del Ministerio de la Mujer el curso MOOC correspondiente a los talleres de Inducción de los Comités de Género de las distintas instituciones del Estado. 
</t>
    </r>
  </si>
  <si>
    <r>
      <rPr>
        <b/>
        <sz val="11"/>
        <color theme="1"/>
        <rFont val="Century Gothic"/>
        <family val="2"/>
      </rPr>
      <t>LOGROS ALCANZADOS:</t>
    </r>
    <r>
      <rPr>
        <sz val="11"/>
        <color theme="1"/>
        <rFont val="Century Gothic"/>
        <family val="2"/>
      </rPr>
      <t xml:space="preserve">
El presupuesto inicial aprobado fue afectado por modificaciones presupuestaria quedando un presupuesto vigente a diciembre de RD$ 3,530,000.00 de afectado por una modificacion el presupuesto vigente es de RD$ 3,030,000.00 de los que se ejecutaron  en el trimestre RD$1,543,418,06  representando un 134% de o programado, la meta  física ejecutada representó 78% de la programada. </t>
    </r>
    <r>
      <rPr>
        <b/>
        <sz val="11"/>
        <color theme="1"/>
        <rFont val="Century Gothic"/>
        <family val="2"/>
      </rPr>
      <t>Logros:</t>
    </r>
    <r>
      <rPr>
        <sz val="11"/>
        <color theme="1"/>
        <rFont val="Century Gothic"/>
        <family val="2"/>
      </rPr>
      <t xml:space="preserve"> 1,- Realizadas las acciones de implementación de la Cátedra de Igualdad y Derecho en la Educación Superior, agendada actividad con UNIBE. 2,-realizada la gestión de solictud de licitación. A esperas de la conclusión de un trámite con el Ministerio de Educación, dado que los fondos a utilizar serán del proyecto "Coordinación de la Prevención de Violencia de Género, en linea con los Objetivos de Desarrollo Sostenibles, en República Dominicana" CPREV. 
</t>
    </r>
  </si>
  <si>
    <t>Actividades planificadas para el trimestre fueron reprogramadas para Octubre-diciembre</t>
  </si>
  <si>
    <t>35000</t>
  </si>
  <si>
    <t>11918</t>
  </si>
  <si>
    <t>En el marco del proyecto en articulación con OIM, se  realizó la revisión y retroalimentación a los documentos producidos  para la atención a víctimas de trata. 2,- Para robustecer los esfuerzos hacia la erradicación de la violencia de género y el empoderamiento de las mujeres, el Ministerio de la Mujer y el Centro de Orientación e Investigación Integral (COIN), renovaron un acuerdo interinstitucional que fortalecer los servicios a las víctimas de violencia basada en género, así como también a la prevención y sensibilización en materia de violencia contra la mujer.El acuerdo establece un compromiso mutuo para abordar la violencia basada en género, víctimas de trata y tráfico, donde brindaran servicios integrales a las víctimas, así como para fomentar la prevención y la sensibilización en torno a este tema crítico.3,- Brindadas 15 atenciones de refugio y protección  a mujeres victimas de trata y trafico</t>
  </si>
  <si>
    <t>No hubo desvios</t>
  </si>
  <si>
    <t xml:space="preserve">Producto:                                             6849    Personas sensibilizadas sobre una vida sin violencia	</t>
  </si>
  <si>
    <r>
      <t>El presupuesto vigente al 30 de septiembre 2023 es de RD$8,375,000.00 de los que se ejecutaron RD$ RD$ 7,517,734,12  representando un 69,13 del programado para el periodo, la metafísica ejecutada representó 117% de la programada, esto en lo que respecta al fondo general 100, con los fondos del programa C-PREV (programa de prevención de la violencia ejecutado por la UE al 30 de septiembre 2023 tenemos un presupuesto vigente de RD$ 65,923,856,00, ejecutado RD$ 14,010,924,34.</t>
    </r>
    <r>
      <rPr>
        <b/>
        <sz val="10"/>
        <color theme="1"/>
        <rFont val="Century Gothic"/>
        <family val="2"/>
      </rPr>
      <t xml:space="preserve"> Logros</t>
    </r>
    <r>
      <rPr>
        <sz val="10"/>
        <color theme="1"/>
        <rFont val="Century Gothic"/>
        <family val="2"/>
      </rPr>
      <t xml:space="preserve">: 1,- Fortalecidas seis (6) Redes Locales por una Vida Libre de Violencia para las mujeres en las provincias de: Santo Domingo Este, Santo Domingo Norte, Villa Altagracia, Azua de Compostela, Hato Mayor y Haina. Estos espacios de articulación de los/as representantes de las instituciones gubernamentales y no gubernamentales locales que tienen corresponsabilidad en la prevención y atención de la violencia contra las mujeres. 2, Como parte del proceso de reparación integral para mujeres víctimas de violencia se llevaron adelante diecisiete (17) Grupos de Apoyo a Mujeres (GAM), cuyo objetivo es contribuir a la sensibilización, autodescubrimiento y fortalecimiento de la autoestima de las participantes, a fin de evitar que las mismas recaigan en situaciones de violencia en sus ámbitos de desarrollo. 3,- Se desarrollaron cinco (5) talleres y charlas de sensibilización y formación para la prevención de la violencia de género, dirigidos a distintos/as actores/as de instituciones gubernamentales, asociaciones de familias, juntas de vecinos/as, líderes/lideresas comunitarias, organizaciones no gubernamentales, y asociaciones de la sociedad civil y de mujeres. Se realizó el cumplimiento al plan de trabajo contemplado, impartiéndose los siguientes talleres y charlas:
o	Conferencia virtual “Estrategias para la Prevención de la Trata de Personas en República Dominicana.”  
o	Charla de Prevención de Violencia – Motor Crédito. 
o	Taller de Trata y Tráfico en Santo Domingo Norte. 
o	Conversatorio sobre el “Buen Trato y Prevención de Violencia” en la provincia de la Vega. 
o	Taller de "Estrategias Para un Periodismo que Contribuya a la Prevención y Erradicación de las Violencias Hacia Las Mujeres". </t>
    </r>
  </si>
  <si>
    <t xml:space="preserve">El presupuesto inicial aprobado fue afectado por modificaciones presupuestaria quedando un presupuesto vigente a septiembre 30 de RD$2,370,000.00, en el trimestre julio-septiembre se ejecutaron RD$ RD$41,064,00 representando un 4,11% del programado para el trimestre, la meta física ejecutada representó 75%  de la programada.
1,- Brindados los servicios de atención a traves de la linea de emergencia *212, 2,-•	Con  la finalidad de favorecer estrategias para desarrollar y mantener hábitos saludables, se realizó el taller de Auto Cuidado con el personal de la Línea de Emergencia *212. </t>
  </si>
  <si>
    <t>llamadas por la linea 212 y en coordinacion con el 911, muchas usuarias se presentan de manera presencial a solicitar los servicios, la meta fisica representa un 75% de la programada</t>
  </si>
  <si>
    <t>Este producto al que se le incluyó una actividad que refiere a las casas de acogida que anteriormente estaba en el programa de administraciones especiales (programa 98) tiene un presupuesto inicial de  RD$376,418,033.00, y el vigente al 30 de septiembre 2023 de RD$410,448,489.00 con una ejecución al cierre del trimestre de RD$66,884,752.56 representando un 68,32% del programado, la meta física ejecutada representó 523% de la programada. 
Logros: 1,- actualizados los protocolos y hojas de ruta para el Departamento de Atención a la Violencia, así como también para el manual de funciones de las Redes Locales en la prevención de las violencias. 2,-desarrollados los insumos para infografías que formaran parte del producto “chatboot”, el cual estará inserto en la página del Ministerio de la Mujer. 3,-) desarrollado  un encuentro con familias acogedoras de Santo Domingo y San Cristobal. 4,- revisado y actualizado  la bases de datos del programa de reparación económica.4,- brindado el seguimiento a los servicios de atención legal y psicológica que se ofrecen desde las Oficinas Provinciales y Municipales, realizados cinco (5) desplazamientos a las provincias de Santiago de los Caballeros, Azua, Baní, Independencia y Puerto Plata, para sostener reuniones con las abogadas y con las fiscalías provinciales, para la coordinación estrecha sobre los trabajos realizados de forma conjunta con el Ministerio de la Mujer. 6,-  En articulación con la Cooperación Española, el Ministerio de la Mujer puso en funcionamiento su “Mapa de Servicios”, un instrumento tecnológico para la búsqueda de información geolocalizada. Esta herramienta tecnológica permitirá a la población identificar las entidades más cercanas para recibir servicios de atención y acompañamiento en casos de violencia de género e intrafamiliar.</t>
  </si>
  <si>
    <t xml:space="preserve">El presupuesto  vigente al 30 de septiembre 2023 es de RD$1,750,000.00 y el ejecutado RD$ RD$0,00 para un cumplimiento financiero de un 0,00% de lo programado, el cumplimiento fisico representó un  122% respecto a lo programado. Logros: Brindados los servicios de Orientación Legal y Terapia Psicológica a Mujeres Dominicanas en el Exterior a 61 usuarias. </t>
  </si>
  <si>
    <t>Actividades planificadas para este trimestre fueron reprogramadas para octubre -diciembre</t>
  </si>
  <si>
    <t>La meta física ejecutada representa 309% respecto a la programada explicado por las capacitaciones realizadas en coordinación con las Oficinas Provinciales y Municipales, los Centros de Capacitación. No se reprogramaron tanto la cuota física como la financiera.</t>
  </si>
  <si>
    <t>La meta fisica no fue reprogramada por lo que solo hubo un cumplimiento del 50%</t>
  </si>
  <si>
    <t>Actividades realizadas en articulación con otras areas del ministerio y la cooperación contrubuyeron a superar la meta fisica programada para el trimestre, en cuanto a la meta financiera fueron reprogramadas actividades para el trimestre octubre-diciembre.</t>
  </si>
  <si>
    <t>entregas se reprogramaron para el trimestre octubre-diciembre</t>
  </si>
  <si>
    <t>Actividades planificadas para el trimestre fueron reprogramadas para  octubre-diciembre</t>
  </si>
  <si>
    <t>Actividades planificadas para el trimestre fueron reprogramadas para octubre-diciembre</t>
  </si>
  <si>
    <t>Actividades reprogramadas para el trimestre octubre-diciembre</t>
  </si>
  <si>
    <r>
      <t xml:space="preserve">Este producto tiene un  presupuesto vigente al 30 de septiembre de  RD$1,632,000.00 una ejecucion fisica de 88%  y financiera de1 148% de lo programado.      </t>
    </r>
    <r>
      <rPr>
        <b/>
        <sz val="11"/>
        <color theme="1"/>
        <rFont val="Century Gothic"/>
        <family val="2"/>
      </rPr>
      <t xml:space="preserve">Logros: </t>
    </r>
    <r>
      <rPr>
        <sz val="11"/>
        <color theme="1"/>
        <rFont val="Century Gothic"/>
        <family val="2"/>
      </rPr>
      <t xml:space="preserve"> Realizadas cuatro (4) Jornadas Regionales Intrahospitalaria de Sensibilización de Atención Obstétrica – Neonatal y Mortalidad Materna en el País. (1) Taller de Sensibilización sobre Salud Sexual y Reproductiva, la Atención a la violencia en salud y Caminando en tus zapatos (Ruta de la Violencia contra la mujer).  Dos (2) Talleres de Aplicación de las Norma, Guía y Protocolo Nacional de atención en materia de Género, Violencia contra la Mujer e Intrafamiliar, Uniones Tempranas y Caminando en tus Zapatos (Ruta Crítica de la Violencia),  en las Provincia de Santiago y en San Cristóbal.             </t>
    </r>
  </si>
  <si>
    <t>Este producto no presenta desvios, las actividades fueron reprogramadas para el trimestre octubre -diciembre</t>
  </si>
  <si>
    <r>
      <t xml:space="preserve">Este producto tiene un presupuesto inicial de RD$1,660,000.00.y  un presupuesto vigente  al 30 de septiembre de RD$1,360,000.00, presentando una ejecución presupuestaria de RD$413,113,50 para un cumplimiento financiero de 110,16.% respecto al programado para el periodo, el cumplimiento físico fue de 50.%.  </t>
    </r>
    <r>
      <rPr>
        <b/>
        <sz val="11"/>
        <color theme="1"/>
        <rFont val="Century Gothic"/>
        <family val="2"/>
      </rPr>
      <t xml:space="preserve"> Logros:</t>
    </r>
    <r>
      <rPr>
        <sz val="11"/>
        <color theme="1"/>
        <rFont val="Century Gothic"/>
        <family val="2"/>
      </rPr>
      <t xml:space="preserve">    Acuerdo firmado entre M/Mujer y Federacion de Mujeres Empresarias, cuyo objetivo principal es impulsar la implementación de políticas y acciones que fomenten la competitividad de las Mipymes lideradas por mujeres, para eliminar las barreras de género en el acceso a recursos y oportunidades empresariales, y contribuyan al fortalecimiento de una cultura empresarial inclusiva y sostenible, en consonancia con los compromisos y principios establecidos en la Constitución de la República Dominicana, la Estrategia Nacional de Desarrollo, la CEDAW, el Plan Nacional de Igualdad y Equidad de Género (PLANEG III) y las atribuciones del Ministerio de la Mujer, con el fin de impulsar un enfoque integral de género en el desarrollo económico del país.</t>
    </r>
  </si>
  <si>
    <r>
      <t xml:space="preserve">Este producto tiene un presupuesto vigente de  RD$11,459,182.00 de los que RD$ 1,400,000.00 son del presupuesto nacional (fondo 199) y el restante de la cooperación internacional (AECID)  al cierre del trimestre  se ejecutó RD$220,780,90, representando un 7,36% respecto al programado, con respecto a la meta física en articulación con las oficinas provinciales y los centros de capacitación  fueron habilitadas y capacitadas para el empleo y/o gestionar sus empresas 1,466 mujeres, representando un 309% respecto a la programada. 
</t>
    </r>
    <r>
      <rPr>
        <b/>
        <sz val="11"/>
        <color theme="1"/>
        <rFont val="Century Gothic"/>
        <family val="2"/>
      </rPr>
      <t xml:space="preserve">Logros: </t>
    </r>
    <r>
      <rPr>
        <sz val="11"/>
        <color theme="1"/>
        <rFont val="Century Gothic"/>
        <family val="2"/>
      </rPr>
      <t>Realizadas once (11) capacitaciones en modalidad virtual y presencial, en materia de Autonomía Económica sobre Educación y Planificación Financiera, Finanzas Personales, Bancarizar es Patria, Preservas Pymes, Desarrollo Empresarial, Taller básico de Redes Sociales (1era y 2da. Sección), Educación Financiera Enfrentando Deudas, Técnicas de Cobranzas y Excelencia para Servicio al Cliente. 	Realizados dos (2) Talleres de la Mesa Local de Cuidados en Azua y Santo Domingo Este.   Realzada una (1) Charla sobre Importancia del Primer Ahorro. 	Realizadas cinco (5) Jornadas sobre Innovación por la equidad de Género: Transformación Digital, Empleabilidad y Emprendimiento Digital (TIC). Realizadas dos (2) Exposiciones en la 32da. EXPO-AMAPROSAN 2023”, con las charlas de Sensibilización sobre ¨Iniciativas para el Empoderamiento Económico de las Mujeres¨ y de ¨Socialización del Piloto de Cuidado¨, Realizadas a través de las OPM-OMM sesenta y seis (66) acciones formativas fueron capacitadas y capacitados mil cuatrocientas sesenta y seis (1,466) personas en formación técnica profesional. los cuales fueron realizados en coordinación con las representaciones locales de INFOTEP; dichos cursos se realizaron en 25 centros de capacitación, provincias y municipio a nivel nacional.</t>
    </r>
  </si>
  <si>
    <t xml:space="preserve">Este producto tiene un presupuesto inicial de RD$ 26,000.000.00, una ejecucion financiera de RD$ 6,500,000.00 representa un 100% del valor programado, la ejecucion fisica representa un  48%  de la programada.  Entregados 20 bonos a  igual # de mujeres beneficiarias  e los Residenciales  Proyecto habitacional Las Praderas del Norte (Santo Domingo Oeste). Residencial Las Acacias- El Tamarindo( Santo Domingo Este), Los Maestros ( Bani). </t>
  </si>
  <si>
    <t xml:space="preserve">Este producto del programa Orientado a Resultado para reducir el embarazo en adolescentes y las uniones tempranas tiene un presupuesto inicial de RD$24,820,000.00, un vigente al 30 de septiembre de RD$24,820,000.00 , ejecutado RD$2,123,102,62 para un cumplimiento financiero respecto al programado de 27,49%, el cumplimiento físico fue de un 58,37% respecto a la programada. Logros:  Realizadas   cinco (5) charlas presenciales en Prevención de Embarazos en Adolescente, Consejería en Métodos Anticonceptivos, Prevención de Violencia, Prevención de Acoso Escolar, Prevención de Grooming, Auto Estima, Depresión en la Adolescencia y Ciberadicción en diferentes Escuelas, Liceos y Colegios. Realizadas seis (6) Jornadas de sensibilización sobre Prevención de las Uniones Tempranas y Embarazos en Adolescentes en Territorios. Priorizados. Realizada una (1) Charla sobre Higiene y Cuidados Bucal y Prevención de Embarazo en adolescentes.  Realizado un (1) Seminario Internacional teórico- Práctico: Salud Integral Infanto Adolescentes; Una mirada desde la Atención a la Prevención”, en el marco del Dia Nacional de la Prevención del Embarazo en Adolescentes. Realizadas cuarenta y siete (47) jornadas de capacitación presencial (Recorridos) por la Sala Experimental del Centro de Promoción de Salud Integral de Adolescentes). 8 jornadas de capacitación continua sobre Salud Integral de Adolescentes en coordinación con Good Neighbors. Realizados cuatro (4) Talleres de Capacitación y Sensibilización en materia de Prevención de Embarazos y Salud Integral de Adolescentes a través del Recorrido por Sala Experimental del Centro.Realizadas (4) Jornadas de Capacitación sobre Prevención de Uniones Tempranas, Embarazo en Adolescentes y Salud Sexual y Reproductiva.  Realizado un (1) Taller de Sensibilización sobre Salud Sexual y Reproductiva, la Atención a la violencia en salud y Caminando en tus zapatos (Ruta de la Violencia contra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</si>
</sst>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10409]0%"/>
    <numFmt numFmtId="165" formatCode="[$-10409]0"/>
    <numFmt numFmtId="166" formatCode="[$-10409]#,##0.00;\-#,##0.00"/>
    <numFmt numFmtId="167" formatCode="[$-10409]0;\(0\)"/>
    <numFmt numFmtId="168" formatCode="[$-10409]#,##0.0;\-#,##0.0"/>
    <numFmt numFmtId="169" formatCode="[$-10409]#,##0.0;\(#,##0.0\)"/>
    <numFmt numFmtId="170" formatCode="#,##0.00_ ;\-#,##0.00\ "/>
  </numFmts>
  <fonts count="37"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10"/>
      <color rgb="FF000000"/>
      <name val="Arial"/>
      <family val="2"/>
    </font>
    <font>
      <sz val="4.95"/>
      <color theme="1"/>
      <name val="Calibri"/>
      <family val="2"/>
    </font>
    <font>
      <sz val="11"/>
      <name val="Calibri"/>
      <family val="2"/>
    </font>
    <font>
      <b/>
      <sz val="11"/>
      <color rgb="FF000000"/>
      <name val="Century Gothic"/>
      <family val="2"/>
    </font>
    <font>
      <b/>
      <sz val="11"/>
      <color rgb="FF1F4E78"/>
      <name val="Century Gothic"/>
      <family val="2"/>
    </font>
    <font>
      <b/>
      <sz val="10"/>
      <color rgb="FF1F4E78"/>
      <name val="Century Gothic"/>
      <family val="2"/>
    </font>
    <font>
      <sz val="10"/>
      <color rgb="FF000000"/>
      <name val="Arial"/>
      <family val="2"/>
    </font>
    <font>
      <sz val="11"/>
      <color rgb="FF000000"/>
      <name val="Calibri"/>
      <family val="2"/>
      <scheme val="minor"/>
    </font>
    <font>
      <sz val="11"/>
      <color theme="1"/>
      <name val="Calibri"/>
      <family val="2"/>
    </font>
    <font>
      <sz val="10"/>
      <color rgb="FF000000"/>
      <name val="Century Gothic"/>
      <family val="2"/>
    </font>
    <font>
      <b/>
      <sz val="12"/>
      <color rgb="FF000000"/>
      <name val="Times New Roman"/>
      <family val="1"/>
    </font>
    <font>
      <sz val="11"/>
      <name val="Century Gothic"/>
      <family val="2"/>
    </font>
    <font>
      <b/>
      <sz val="11"/>
      <color rgb="FF1F4E78"/>
      <name val="Calibri"/>
      <family val="2"/>
    </font>
    <font>
      <b/>
      <sz val="11"/>
      <color rgb="FF000000"/>
      <name val="Calibri"/>
      <family val="2"/>
    </font>
    <font>
      <sz val="11"/>
      <color rgb="FF000000"/>
      <name val="Calibri"/>
      <family val="2"/>
    </font>
    <font>
      <sz val="11"/>
      <color rgb="FF000000"/>
      <name val="Arial"/>
      <family val="2"/>
    </font>
    <font>
      <sz val="10"/>
      <color rgb="FF000000"/>
      <name val="Calibri"/>
      <family val="2"/>
    </font>
    <font>
      <sz val="10"/>
      <name val="Calibri"/>
      <family val="2"/>
    </font>
    <font>
      <sz val="12"/>
      <color rgb="FF000000"/>
      <name val="Century Gothic"/>
      <family val="2"/>
    </font>
    <font>
      <sz val="9"/>
      <color theme="1"/>
      <name val="Calibri"/>
      <family val="2"/>
    </font>
    <font>
      <sz val="9"/>
      <color theme="1"/>
      <name val="Century Gothic"/>
      <family val="2"/>
    </font>
    <font>
      <b/>
      <sz val="9"/>
      <color theme="1"/>
      <name val="Century Gothic"/>
      <family val="2"/>
    </font>
    <font>
      <sz val="11"/>
      <color theme="1"/>
      <name val="Century Gothic"/>
      <family val="2"/>
    </font>
    <font>
      <sz val="10.5"/>
      <color theme="1"/>
      <name val="Century Gothic"/>
      <family val="2"/>
    </font>
    <font>
      <sz val="10"/>
      <color theme="1"/>
      <name val="Century Gothic"/>
      <family val="2"/>
    </font>
    <font>
      <b/>
      <sz val="10"/>
      <color theme="1"/>
      <name val="Century Gothic"/>
      <family val="2"/>
    </font>
    <font>
      <b/>
      <sz val="11"/>
      <color theme="1"/>
      <name val="Century Gothic"/>
      <family val="2"/>
    </font>
    <font>
      <b/>
      <sz val="10.5"/>
      <color theme="1"/>
      <name val="Century Gothic"/>
      <family val="2"/>
    </font>
  </fonts>
  <fills count="6">
    <fill>
      <patternFill patternType="none"/>
    </fill>
    <fill>
      <patternFill patternType="gray125"/>
    </fill>
    <fill>
      <patternFill patternType="solid">
        <fgColor rgb="FFDDEBF7"/>
        <bgColor rgb="FFDDEBF7"/>
      </patternFill>
    </fill>
    <fill>
      <patternFill patternType="solid">
        <fgColor rgb="FFD3D3D3"/>
        <bgColor rgb="FFD3D3D3"/>
      </patternFill>
    </fill>
    <fill>
      <patternFill patternType="solid">
        <fgColor theme="0"/>
        <bgColor indexed="64"/>
      </patternFill>
    </fill>
    <fill>
      <patternFill patternType="solid">
        <fgColor theme="0" tint="-0.34998626667073579"/>
        <bgColor indexed="64"/>
      </patternFill>
    </fill>
  </fills>
  <borders count="12">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0691854609822"/>
      </left>
      <right style="thin">
        <color theme="0" tint="-0.14993743705557422"/>
      </right>
      <top style="thin">
        <color theme="0" tint="-0.14996795556505021"/>
      </top>
      <bottom style="thin">
        <color theme="0" tint="-0.14993743705557422"/>
      </bottom>
      <diagonal/>
    </border>
    <border>
      <left style="thin">
        <color theme="0" tint="-0.14993743705557422"/>
      </left>
      <right/>
      <top style="thin">
        <color theme="0" tint="-0.14996795556505021"/>
      </top>
      <bottom style="thin">
        <color theme="0" tint="-0.14993743705557422"/>
      </bottom>
      <diagonal/>
    </border>
    <border>
      <left style="thin">
        <color rgb="FFD3D3D3"/>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s>
  <cellStyleXfs count="2">
    <xf numFmtId="0" fontId="0" fillId="0" borderId="0"/>
    <xf numFmtId="9" fontId="16" fillId="0" borderId="0" applyFont="0" applyFill="0" applyBorder="0" applyAlignment="0" applyProtection="0"/>
  </cellStyleXfs>
  <cellXfs count="164">
    <xf numFmtId="0" fontId="1" fillId="0" borderId="0" xfId="0" applyFont="1"/>
    <xf numFmtId="0" fontId="3" fillId="0" borderId="0" xfId="0" applyFont="1" applyAlignment="1">
      <alignment vertical="top" wrapText="1" readingOrder="1"/>
    </xf>
    <xf numFmtId="0" fontId="4" fillId="0" borderId="0" xfId="0" applyFont="1" applyAlignment="1">
      <alignment vertical="top" wrapText="1" readingOrder="1"/>
    </xf>
    <xf numFmtId="0" fontId="11" fillId="0" borderId="0" xfId="0" applyFont="1"/>
    <xf numFmtId="0" fontId="4" fillId="0" borderId="0" xfId="0" applyFont="1" applyAlignment="1">
      <alignment horizontal="justify" vertical="top" wrapText="1" readingOrder="1"/>
    </xf>
    <xf numFmtId="0" fontId="19" fillId="0" borderId="0" xfId="0" applyFont="1" applyAlignment="1">
      <alignment horizontal="justify" vertical="center"/>
    </xf>
    <xf numFmtId="37" fontId="1" fillId="0" borderId="1" xfId="0" applyNumberFormat="1" applyFont="1" applyBorder="1" applyAlignment="1">
      <alignment horizontal="center" vertical="center" wrapText="1"/>
    </xf>
    <xf numFmtId="170" fontId="1" fillId="0" borderId="1" xfId="0" applyNumberFormat="1" applyFont="1" applyBorder="1" applyAlignment="1">
      <alignment horizontal="center" vertical="center" wrapText="1"/>
    </xf>
    <xf numFmtId="0" fontId="22" fillId="0" borderId="3" xfId="0" applyFont="1" applyBorder="1" applyAlignment="1">
      <alignment horizontal="center" vertical="center" wrapText="1" readingOrder="1"/>
    </xf>
    <xf numFmtId="49" fontId="23" fillId="0" borderId="3" xfId="0" applyNumberFormat="1" applyFont="1" applyBorder="1" applyAlignment="1">
      <alignment horizontal="center" vertical="center" wrapText="1" readingOrder="1"/>
    </xf>
    <xf numFmtId="0" fontId="25" fillId="0" borderId="4" xfId="0" applyFont="1" applyBorder="1" applyAlignment="1">
      <alignment horizontal="left" vertical="center" wrapText="1" readingOrder="1"/>
    </xf>
    <xf numFmtId="49" fontId="25" fillId="0" borderId="4" xfId="0" applyNumberFormat="1" applyFont="1" applyBorder="1" applyAlignment="1">
      <alignment horizontal="left" vertical="center" wrapText="1" readingOrder="1"/>
    </xf>
    <xf numFmtId="49" fontId="26" fillId="0" borderId="4" xfId="0" applyNumberFormat="1" applyFont="1" applyBorder="1" applyAlignment="1">
      <alignment horizontal="center" vertical="center" wrapText="1"/>
    </xf>
    <xf numFmtId="166" fontId="25" fillId="0" borderId="4" xfId="0" applyNumberFormat="1" applyFont="1" applyBorder="1" applyAlignment="1">
      <alignment horizontal="center" vertical="center" wrapText="1" readingOrder="1"/>
    </xf>
    <xf numFmtId="0" fontId="26" fillId="0" borderId="8" xfId="0" applyFont="1" applyBorder="1" applyAlignment="1">
      <alignment horizontal="center" vertical="center" wrapText="1"/>
    </xf>
    <xf numFmtId="4" fontId="26" fillId="0" borderId="4" xfId="0" applyNumberFormat="1" applyFont="1" applyBorder="1" applyAlignment="1">
      <alignment horizontal="center" vertical="center" wrapText="1"/>
    </xf>
    <xf numFmtId="4" fontId="25" fillId="0" borderId="4" xfId="0" applyNumberFormat="1" applyFont="1" applyBorder="1" applyAlignment="1">
      <alignment horizontal="center" vertical="center" wrapText="1" readingOrder="1"/>
    </xf>
    <xf numFmtId="0" fontId="23" fillId="0" borderId="1" xfId="0" applyFont="1" applyBorder="1" applyAlignment="1">
      <alignment horizontal="left" vertical="center" wrapText="1" readingOrder="1"/>
    </xf>
    <xf numFmtId="37" fontId="23" fillId="0" borderId="1" xfId="0" applyNumberFormat="1" applyFont="1" applyBorder="1" applyAlignment="1">
      <alignment horizontal="center" vertical="center" wrapText="1" readingOrder="1"/>
    </xf>
    <xf numFmtId="170" fontId="23" fillId="0" borderId="1" xfId="0" applyNumberFormat="1" applyFont="1" applyBorder="1" applyAlignment="1">
      <alignment horizontal="center" vertical="center" wrapText="1" readingOrder="1"/>
    </xf>
    <xf numFmtId="37" fontId="23" fillId="4" borderId="1" xfId="0" applyNumberFormat="1" applyFont="1" applyFill="1" applyBorder="1" applyAlignment="1">
      <alignment horizontal="center" vertical="center" wrapText="1" readingOrder="1"/>
    </xf>
    <xf numFmtId="49" fontId="1" fillId="0" borderId="0" xfId="0" applyNumberFormat="1" applyFont="1"/>
    <xf numFmtId="4" fontId="1" fillId="0" borderId="0" xfId="0" applyNumberFormat="1" applyFont="1"/>
    <xf numFmtId="167" fontId="23" fillId="4" borderId="3" xfId="0" applyNumberFormat="1" applyFont="1" applyFill="1" applyBorder="1" applyAlignment="1">
      <alignment horizontal="center" vertical="center" wrapText="1" readingOrder="1"/>
    </xf>
    <xf numFmtId="49" fontId="25" fillId="4" borderId="3" xfId="0" applyNumberFormat="1" applyFont="1" applyFill="1" applyBorder="1" applyAlignment="1">
      <alignment horizontal="center" vertical="center" wrapText="1" readingOrder="1"/>
    </xf>
    <xf numFmtId="167" fontId="25" fillId="4" borderId="3" xfId="0" applyNumberFormat="1" applyFont="1" applyFill="1" applyBorder="1" applyAlignment="1">
      <alignment horizontal="center" vertical="center" wrapText="1" readingOrder="1"/>
    </xf>
    <xf numFmtId="49" fontId="23" fillId="4" borderId="3" xfId="0" applyNumberFormat="1" applyFont="1" applyFill="1" applyBorder="1" applyAlignment="1">
      <alignment horizontal="center" vertical="center" wrapText="1" readingOrder="1"/>
    </xf>
    <xf numFmtId="0" fontId="1" fillId="0" borderId="0" xfId="0" applyFont="1" applyAlignment="1">
      <alignment wrapText="1"/>
    </xf>
    <xf numFmtId="0" fontId="32" fillId="0" borderId="0" xfId="0" applyFont="1" applyAlignment="1">
      <alignment horizontal="justify" vertical="top" wrapText="1" readingOrder="1"/>
    </xf>
    <xf numFmtId="0" fontId="31" fillId="0" borderId="0" xfId="0" applyFont="1" applyAlignment="1">
      <alignment vertical="top" wrapText="1"/>
    </xf>
    <xf numFmtId="0" fontId="4" fillId="0" borderId="0" xfId="0" applyFont="1" applyAlignment="1">
      <alignment horizontal="center" vertical="top" wrapText="1" readingOrder="1"/>
    </xf>
    <xf numFmtId="0" fontId="20" fillId="0" borderId="0" xfId="0" applyFont="1" applyAlignment="1">
      <alignment vertical="top" wrapText="1"/>
    </xf>
    <xf numFmtId="0" fontId="18" fillId="0" borderId="0" xfId="0" applyFont="1" applyAlignment="1">
      <alignment vertical="top" wrapText="1" readingOrder="1"/>
    </xf>
    <xf numFmtId="0" fontId="3" fillId="3" borderId="0" xfId="0" applyFont="1" applyFill="1" applyAlignment="1">
      <alignment horizontal="left" vertical="top" readingOrder="1"/>
    </xf>
    <xf numFmtId="0" fontId="3" fillId="3" borderId="0" xfId="0" applyFont="1" applyFill="1" applyAlignment="1">
      <alignment horizontal="left" vertical="top" wrapText="1" readingOrder="1"/>
    </xf>
    <xf numFmtId="0" fontId="3" fillId="0" borderId="0" xfId="0" applyFont="1" applyAlignment="1">
      <alignment horizontal="left" vertical="top" wrapText="1" readingOrder="1"/>
    </xf>
    <xf numFmtId="0" fontId="4" fillId="0" borderId="0" xfId="0" applyFont="1" applyAlignment="1">
      <alignment horizontal="justify" vertical="top" wrapText="1" readingOrder="1"/>
    </xf>
    <xf numFmtId="0" fontId="31" fillId="0" borderId="0" xfId="0" applyFont="1" applyAlignment="1">
      <alignment horizontal="justify" vertical="top" wrapText="1" readingOrder="1"/>
    </xf>
    <xf numFmtId="0" fontId="31" fillId="4" borderId="0" xfId="0" applyFont="1" applyFill="1" applyAlignment="1">
      <alignment horizontal="justify" vertical="top" wrapText="1" readingOrder="1"/>
    </xf>
    <xf numFmtId="0" fontId="25" fillId="0" borderId="4" xfId="0" applyFont="1" applyBorder="1" applyAlignment="1">
      <alignment horizontal="left" vertical="center" wrapText="1" readingOrder="1"/>
    </xf>
    <xf numFmtId="4" fontId="26" fillId="0" borderId="7" xfId="0" applyNumberFormat="1" applyFont="1" applyBorder="1" applyAlignment="1">
      <alignment horizontal="center" vertical="center" wrapText="1"/>
    </xf>
    <xf numFmtId="4" fontId="26" fillId="0" borderId="4" xfId="0" applyNumberFormat="1" applyFont="1" applyBorder="1" applyAlignment="1">
      <alignment horizontal="center" vertical="center" wrapText="1"/>
    </xf>
    <xf numFmtId="4" fontId="25" fillId="0" borderId="4" xfId="0" applyNumberFormat="1" applyFont="1" applyBorder="1" applyAlignment="1">
      <alignment horizontal="center" vertical="center" wrapText="1" readingOrder="1"/>
    </xf>
    <xf numFmtId="10" fontId="25" fillId="0" borderId="3" xfId="0" applyNumberFormat="1" applyFont="1" applyBorder="1" applyAlignment="1">
      <alignment horizontal="center" vertical="center" wrapText="1" readingOrder="1"/>
    </xf>
    <xf numFmtId="10" fontId="26" fillId="0" borderId="3" xfId="0" applyNumberFormat="1" applyFont="1" applyBorder="1" applyAlignment="1">
      <alignment horizontal="center" vertical="center" wrapText="1"/>
    </xf>
    <xf numFmtId="9" fontId="25" fillId="0" borderId="3" xfId="1" applyFont="1" applyFill="1" applyBorder="1" applyAlignment="1">
      <alignment horizontal="center" vertical="center" wrapText="1" readingOrder="1"/>
    </xf>
    <xf numFmtId="9" fontId="26" fillId="0" borderId="3" xfId="1" applyFont="1" applyFill="1" applyBorder="1" applyAlignment="1">
      <alignment horizontal="center" vertical="center" wrapText="1"/>
    </xf>
    <xf numFmtId="4" fontId="26" fillId="0" borderId="5" xfId="0" applyNumberFormat="1" applyFont="1" applyBorder="1" applyAlignment="1">
      <alignment horizontal="center" vertical="center" wrapText="1"/>
    </xf>
    <xf numFmtId="4" fontId="26" fillId="0" borderId="6" xfId="0" applyNumberFormat="1" applyFont="1" applyBorder="1" applyAlignment="1">
      <alignment horizontal="center" vertical="center" wrapText="1"/>
    </xf>
    <xf numFmtId="0" fontId="12" fillId="3" borderId="0" xfId="0" applyFont="1" applyFill="1" applyAlignment="1">
      <alignment horizontal="left" vertical="top" wrapText="1" readingOrder="1"/>
    </xf>
    <xf numFmtId="0" fontId="6" fillId="2" borderId="0" xfId="0" applyFont="1" applyFill="1" applyAlignment="1">
      <alignment horizontal="left" vertical="top" wrapText="1" readingOrder="1"/>
    </xf>
    <xf numFmtId="0" fontId="13" fillId="2" borderId="0" xfId="0" applyFont="1" applyFill="1" applyAlignment="1">
      <alignment horizontal="left" vertical="top" wrapText="1" readingOrder="1"/>
    </xf>
    <xf numFmtId="0" fontId="31" fillId="0" borderId="0" xfId="0" applyFont="1" applyAlignment="1">
      <alignment horizontal="left" vertical="top" wrapText="1" readingOrder="1"/>
    </xf>
    <xf numFmtId="0" fontId="35" fillId="5" borderId="0" xfId="0" applyFont="1" applyFill="1" applyAlignment="1">
      <alignment horizontal="left" vertical="top" wrapText="1" readingOrder="1"/>
    </xf>
    <xf numFmtId="37" fontId="23" fillId="4" borderId="1" xfId="0" applyNumberFormat="1" applyFont="1" applyFill="1" applyBorder="1" applyAlignment="1">
      <alignment horizontal="center" vertical="center" wrapText="1" readingOrder="1"/>
    </xf>
    <xf numFmtId="37" fontId="1" fillId="4" borderId="1" xfId="0" applyNumberFormat="1" applyFont="1" applyFill="1" applyBorder="1" applyAlignment="1">
      <alignment horizontal="center" vertical="center" wrapText="1"/>
    </xf>
    <xf numFmtId="170" fontId="23" fillId="4" borderId="1" xfId="0" applyNumberFormat="1" applyFont="1" applyFill="1" applyBorder="1" applyAlignment="1">
      <alignment horizontal="center" vertical="center" wrapText="1" readingOrder="1"/>
    </xf>
    <xf numFmtId="170" fontId="1" fillId="4" borderId="1" xfId="0" applyNumberFormat="1" applyFont="1" applyFill="1" applyBorder="1" applyAlignment="1">
      <alignment horizontal="center" vertical="center" wrapText="1"/>
    </xf>
    <xf numFmtId="9" fontId="23" fillId="4" borderId="1" xfId="1" applyFont="1" applyFill="1" applyBorder="1" applyAlignment="1">
      <alignment horizontal="center" vertical="center" wrapText="1" readingOrder="1"/>
    </xf>
    <xf numFmtId="9" fontId="1" fillId="4" borderId="1" xfId="1" applyFont="1" applyFill="1" applyBorder="1" applyAlignment="1">
      <alignment horizontal="center" vertical="center" wrapText="1"/>
    </xf>
    <xf numFmtId="0" fontId="23" fillId="4" borderId="1" xfId="0" applyFont="1" applyFill="1" applyBorder="1" applyAlignment="1">
      <alignment horizontal="left" vertical="center" wrapText="1" readingOrder="1"/>
    </xf>
    <xf numFmtId="0" fontId="1" fillId="4" borderId="1" xfId="0" applyFont="1" applyFill="1" applyBorder="1" applyAlignment="1">
      <alignment horizontal="left" vertical="center" wrapText="1"/>
    </xf>
    <xf numFmtId="167" fontId="23" fillId="4" borderId="3" xfId="0" applyNumberFormat="1" applyFont="1" applyFill="1" applyBorder="1" applyAlignment="1">
      <alignment horizontal="center" vertical="center" wrapText="1" readingOrder="1"/>
    </xf>
    <xf numFmtId="0" fontId="1" fillId="4" borderId="3" xfId="0" applyFont="1" applyFill="1" applyBorder="1" applyAlignment="1">
      <alignment horizontal="center" vertical="center" wrapText="1"/>
    </xf>
    <xf numFmtId="168" fontId="23" fillId="0" borderId="3" xfId="0" applyNumberFormat="1" applyFont="1" applyBorder="1" applyAlignment="1">
      <alignment horizontal="center" vertical="center" wrapText="1" readingOrder="1"/>
    </xf>
    <xf numFmtId="168" fontId="1" fillId="0" borderId="3" xfId="0" applyNumberFormat="1" applyFont="1" applyBorder="1" applyAlignment="1">
      <alignment horizontal="center" vertical="center" wrapText="1"/>
    </xf>
    <xf numFmtId="9" fontId="23" fillId="0" borderId="3" xfId="1" applyFont="1" applyFill="1" applyBorder="1" applyAlignment="1">
      <alignment horizontal="center" vertical="center" wrapText="1" readingOrder="1"/>
    </xf>
    <xf numFmtId="9" fontId="1" fillId="0" borderId="3" xfId="1" applyFont="1" applyFill="1" applyBorder="1" applyAlignment="1">
      <alignment horizontal="center" vertical="center" wrapText="1"/>
    </xf>
    <xf numFmtId="0" fontId="3" fillId="3" borderId="0" xfId="0" applyFont="1" applyFill="1" applyAlignment="1">
      <alignment horizontal="left" vertical="center" wrapText="1" readingOrder="1"/>
    </xf>
    <xf numFmtId="0" fontId="29" fillId="4" borderId="0" xfId="0" applyFont="1" applyFill="1" applyAlignment="1">
      <alignment horizontal="justify" vertical="top" wrapText="1" readingOrder="1"/>
    </xf>
    <xf numFmtId="0" fontId="3" fillId="0" borderId="0" xfId="0" applyFont="1" applyAlignment="1">
      <alignment horizontal="left" vertical="center" wrapText="1" readingOrder="1"/>
    </xf>
    <xf numFmtId="0" fontId="29" fillId="0" borderId="0" xfId="0" applyFont="1" applyAlignment="1">
      <alignment horizontal="justify" vertical="top" wrapText="1" readingOrder="1"/>
    </xf>
    <xf numFmtId="0" fontId="33" fillId="0" borderId="0" xfId="0" applyFont="1" applyAlignment="1">
      <alignment horizontal="justify" vertical="top" wrapText="1" readingOrder="1"/>
    </xf>
    <xf numFmtId="0" fontId="22" fillId="0" borderId="3" xfId="0" applyFont="1" applyBorder="1" applyAlignment="1">
      <alignment horizontal="center" vertical="center" wrapText="1" readingOrder="1"/>
    </xf>
    <xf numFmtId="0" fontId="1" fillId="0" borderId="3" xfId="0" applyFont="1" applyBorder="1" applyAlignment="1">
      <alignment vertical="top" wrapText="1"/>
    </xf>
    <xf numFmtId="169" fontId="17" fillId="0" borderId="3" xfId="0" applyNumberFormat="1" applyFont="1" applyBorder="1" applyAlignment="1">
      <alignment horizontal="center" vertical="center" wrapText="1" readingOrder="1"/>
    </xf>
    <xf numFmtId="0" fontId="21" fillId="0" borderId="3" xfId="0" applyFont="1" applyBorder="1" applyAlignment="1">
      <alignment horizontal="center" vertical="center" wrapText="1" readingOrder="1"/>
    </xf>
    <xf numFmtId="164" fontId="17" fillId="0" borderId="3" xfId="0" applyNumberFormat="1" applyFont="1" applyBorder="1" applyAlignment="1">
      <alignment horizontal="center" vertical="center" wrapText="1" readingOrder="1"/>
    </xf>
    <xf numFmtId="0" fontId="14" fillId="2" borderId="3" xfId="0" applyFont="1" applyFill="1" applyBorder="1" applyAlignment="1">
      <alignment horizontal="center" vertical="center" wrapText="1" readingOrder="1"/>
    </xf>
    <xf numFmtId="0" fontId="23" fillId="0" borderId="3" xfId="0" applyFont="1" applyBorder="1" applyAlignment="1">
      <alignment horizontal="left" vertical="center" wrapText="1" readingOrder="1"/>
    </xf>
    <xf numFmtId="0" fontId="24" fillId="0" borderId="3" xfId="0" applyFont="1" applyBorder="1" applyAlignment="1">
      <alignment horizontal="center" vertical="top" wrapText="1" readingOrder="1"/>
    </xf>
    <xf numFmtId="0" fontId="1" fillId="0" borderId="3" xfId="0" applyFont="1" applyBorder="1" applyAlignment="1">
      <alignment horizontal="left" vertical="center" wrapText="1"/>
    </xf>
    <xf numFmtId="49" fontId="23" fillId="0" borderId="3" xfId="0" applyNumberFormat="1" applyFont="1" applyBorder="1" applyAlignment="1">
      <alignment horizontal="center" vertical="center" wrapText="1" readingOrder="1"/>
    </xf>
    <xf numFmtId="49" fontId="1" fillId="0" borderId="3" xfId="0" applyNumberFormat="1" applyFont="1" applyBorder="1" applyAlignment="1">
      <alignment horizontal="center" vertical="center" wrapText="1"/>
    </xf>
    <xf numFmtId="169" fontId="17" fillId="0" borderId="3" xfId="0" applyNumberFormat="1" applyFont="1" applyBorder="1" applyAlignment="1">
      <alignment vertical="top" wrapText="1"/>
    </xf>
    <xf numFmtId="0" fontId="25" fillId="0" borderId="3" xfId="0" applyFont="1" applyBorder="1" applyAlignment="1">
      <alignment horizontal="left" vertical="center" wrapText="1" readingOrder="1"/>
    </xf>
    <xf numFmtId="0" fontId="26" fillId="0" borderId="3" xfId="0" applyFont="1" applyBorder="1" applyAlignment="1">
      <alignment horizontal="left" vertical="center" wrapText="1"/>
    </xf>
    <xf numFmtId="49" fontId="25" fillId="0" borderId="3" xfId="0" applyNumberFormat="1" applyFont="1" applyBorder="1" applyAlignment="1">
      <alignment horizontal="center" vertical="center" wrapText="1" readingOrder="1"/>
    </xf>
    <xf numFmtId="49" fontId="26" fillId="0" borderId="3" xfId="0" applyNumberFormat="1" applyFont="1" applyBorder="1" applyAlignment="1">
      <alignment horizontal="center" vertical="center" wrapText="1"/>
    </xf>
    <xf numFmtId="166" fontId="25" fillId="0" borderId="3" xfId="0" applyNumberFormat="1" applyFont="1" applyBorder="1" applyAlignment="1">
      <alignment horizontal="center" vertical="center" wrapText="1" readingOrder="1"/>
    </xf>
    <xf numFmtId="0" fontId="26" fillId="0" borderId="3" xfId="0" applyFont="1" applyBorder="1" applyAlignment="1">
      <alignment horizontal="center" vertical="center" wrapText="1"/>
    </xf>
    <xf numFmtId="0" fontId="15" fillId="0" borderId="3" xfId="0" applyFont="1" applyBorder="1" applyAlignment="1">
      <alignment vertical="top" wrapText="1" readingOrder="1"/>
    </xf>
    <xf numFmtId="0" fontId="11" fillId="0" borderId="3" xfId="0" applyFont="1" applyBorder="1" applyAlignment="1">
      <alignment vertical="top" wrapText="1"/>
    </xf>
    <xf numFmtId="4" fontId="17" fillId="0" borderId="3" xfId="0" applyNumberFormat="1" applyFont="1" applyBorder="1" applyAlignment="1">
      <alignment horizontal="center" vertical="center" wrapText="1" readingOrder="1"/>
    </xf>
    <xf numFmtId="4" fontId="17" fillId="0" borderId="3" xfId="0" applyNumberFormat="1" applyFont="1" applyBorder="1" applyAlignment="1">
      <alignment vertical="top" wrapText="1"/>
    </xf>
    <xf numFmtId="1" fontId="25" fillId="0" borderId="3" xfId="0" applyNumberFormat="1" applyFont="1" applyBorder="1" applyAlignment="1">
      <alignment horizontal="center" vertical="center" wrapText="1" readingOrder="1"/>
    </xf>
    <xf numFmtId="1" fontId="26" fillId="0" borderId="3" xfId="0" applyNumberFormat="1" applyFont="1" applyBorder="1" applyAlignment="1">
      <alignment horizontal="center" vertical="center" wrapText="1"/>
    </xf>
    <xf numFmtId="0" fontId="23" fillId="0" borderId="1" xfId="0" applyFont="1" applyBorder="1" applyAlignment="1">
      <alignment horizontal="left" vertical="center" wrapText="1" readingOrder="1"/>
    </xf>
    <xf numFmtId="0" fontId="1" fillId="0" borderId="1" xfId="0" applyFont="1" applyBorder="1" applyAlignment="1">
      <alignment horizontal="left" vertical="center" wrapText="1"/>
    </xf>
    <xf numFmtId="37" fontId="23" fillId="0" borderId="1" xfId="0" applyNumberFormat="1" applyFont="1" applyBorder="1" applyAlignment="1">
      <alignment horizontal="center" vertical="center" wrapText="1" readingOrder="1"/>
    </xf>
    <xf numFmtId="37" fontId="1" fillId="0" borderId="1" xfId="0" applyNumberFormat="1" applyFont="1" applyBorder="1" applyAlignment="1">
      <alignment horizontal="center" vertical="center" wrapText="1"/>
    </xf>
    <xf numFmtId="170" fontId="23" fillId="0" borderId="1" xfId="0" applyNumberFormat="1" applyFont="1" applyBorder="1" applyAlignment="1">
      <alignment horizontal="center" vertical="center" wrapText="1" readingOrder="1"/>
    </xf>
    <xf numFmtId="170" fontId="1" fillId="0" borderId="1" xfId="0" applyNumberFormat="1" applyFont="1" applyBorder="1" applyAlignment="1">
      <alignment horizontal="center" vertical="center" wrapText="1"/>
    </xf>
    <xf numFmtId="9" fontId="23" fillId="0" borderId="1" xfId="1" applyFont="1" applyFill="1" applyBorder="1" applyAlignment="1">
      <alignment horizontal="center" vertical="center" wrapText="1" readingOrder="1"/>
    </xf>
    <xf numFmtId="9" fontId="1" fillId="0" borderId="1" xfId="1" applyFont="1" applyFill="1" applyBorder="1" applyAlignment="1">
      <alignment horizontal="center" vertical="center" wrapText="1"/>
    </xf>
    <xf numFmtId="0" fontId="3" fillId="0" borderId="0" xfId="0" applyFont="1" applyAlignment="1">
      <alignment horizontal="justify" vertical="top" wrapText="1" readingOrder="1"/>
    </xf>
    <xf numFmtId="0" fontId="22" fillId="0" borderId="1" xfId="0" applyFont="1" applyBorder="1" applyAlignment="1">
      <alignment horizontal="center" vertical="center" wrapText="1" readingOrder="1"/>
    </xf>
    <xf numFmtId="0" fontId="1" fillId="0" borderId="1" xfId="0" applyFont="1" applyBorder="1" applyAlignment="1">
      <alignment vertical="top" wrapText="1"/>
    </xf>
    <xf numFmtId="0" fontId="9" fillId="0" borderId="1" xfId="0" applyFont="1" applyBorder="1" applyAlignment="1">
      <alignment vertical="top" wrapText="1" readingOrder="1"/>
    </xf>
    <xf numFmtId="0" fontId="3" fillId="3" borderId="0" xfId="0" applyFont="1" applyFill="1" applyAlignment="1">
      <alignment horizontal="justify" vertical="top" wrapText="1" readingOrder="1"/>
    </xf>
    <xf numFmtId="0" fontId="3" fillId="3" borderId="0" xfId="0" applyFont="1" applyFill="1" applyAlignment="1">
      <alignment horizontal="justify" vertical="top" readingOrder="1"/>
    </xf>
    <xf numFmtId="39" fontId="1" fillId="0" borderId="3" xfId="0" applyNumberFormat="1" applyFont="1" applyBorder="1" applyAlignment="1">
      <alignment horizontal="center" vertical="center" wrapText="1" readingOrder="1"/>
    </xf>
    <xf numFmtId="39" fontId="1" fillId="0" borderId="3" xfId="0" applyNumberFormat="1" applyFont="1" applyBorder="1" applyAlignment="1">
      <alignment vertical="top" wrapText="1"/>
    </xf>
    <xf numFmtId="0" fontId="9" fillId="0" borderId="3" xfId="0" applyFont="1" applyBorder="1" applyAlignment="1">
      <alignment vertical="top" wrapText="1" readingOrder="1"/>
    </xf>
    <xf numFmtId="0" fontId="6" fillId="2" borderId="0" xfId="0" applyFont="1" applyFill="1" applyAlignment="1">
      <alignment horizontal="left" vertical="center" wrapText="1" readingOrder="1"/>
    </xf>
    <xf numFmtId="0" fontId="4" fillId="0" borderId="0" xfId="0" applyFont="1" applyAlignment="1">
      <alignment horizontal="left" vertical="top" wrapText="1" readingOrder="1"/>
    </xf>
    <xf numFmtId="0" fontId="27" fillId="0" borderId="0" xfId="0" applyFont="1" applyAlignment="1">
      <alignment horizontal="justify" vertical="top" wrapText="1" readingOrder="1"/>
    </xf>
    <xf numFmtId="0" fontId="7" fillId="0" borderId="3" xfId="0" applyFont="1" applyBorder="1" applyAlignment="1">
      <alignment horizontal="center" vertical="center" wrapText="1" readingOrder="1"/>
    </xf>
    <xf numFmtId="164" fontId="1" fillId="0" borderId="3" xfId="0" applyNumberFormat="1" applyFont="1" applyBorder="1" applyAlignment="1">
      <alignment horizontal="center" vertical="center" wrapText="1" readingOrder="1"/>
    </xf>
    <xf numFmtId="0" fontId="2" fillId="2" borderId="0" xfId="0" applyFont="1" applyFill="1" applyAlignment="1">
      <alignment horizontal="center" vertical="center" wrapText="1" readingOrder="1"/>
    </xf>
    <xf numFmtId="0" fontId="3" fillId="0" borderId="1" xfId="0" applyFont="1" applyBorder="1" applyAlignment="1">
      <alignment horizontal="left" vertical="top" wrapText="1" readingOrder="1"/>
    </xf>
    <xf numFmtId="0" fontId="5" fillId="2" borderId="0" xfId="0" applyFont="1" applyFill="1" applyAlignment="1">
      <alignment horizontal="left" vertical="top" wrapText="1" readingOrder="1"/>
    </xf>
    <xf numFmtId="0" fontId="4" fillId="0" borderId="1" xfId="0" applyFont="1" applyBorder="1" applyAlignment="1">
      <alignment horizontal="left" vertical="top" wrapText="1" readingOrder="1"/>
    </xf>
    <xf numFmtId="0" fontId="27" fillId="4" borderId="0" xfId="0" applyFont="1" applyFill="1" applyAlignment="1">
      <alignment horizontal="justify" vertical="top" wrapText="1" readingOrder="1"/>
    </xf>
    <xf numFmtId="0" fontId="1" fillId="0" borderId="3" xfId="0" applyFont="1" applyBorder="1" applyAlignment="1">
      <alignment horizontal="center" vertical="top" wrapText="1"/>
    </xf>
    <xf numFmtId="0" fontId="7" fillId="2" borderId="3" xfId="0" applyFont="1" applyFill="1" applyBorder="1" applyAlignment="1">
      <alignment horizontal="center" vertical="center" wrapText="1" readingOrder="1"/>
    </xf>
    <xf numFmtId="167" fontId="23" fillId="0" borderId="3" xfId="0" applyNumberFormat="1" applyFont="1" applyBorder="1" applyAlignment="1">
      <alignment horizontal="center" vertical="center" wrapText="1" readingOrder="1"/>
    </xf>
    <xf numFmtId="0" fontId="1" fillId="0" borderId="3" xfId="0" applyFont="1" applyBorder="1" applyAlignment="1">
      <alignment horizontal="center" vertical="center" wrapText="1"/>
    </xf>
    <xf numFmtId="165" fontId="23" fillId="0" borderId="3" xfId="0" applyNumberFormat="1" applyFont="1" applyBorder="1" applyAlignment="1">
      <alignment horizontal="center" vertical="center" wrapText="1" readingOrder="1"/>
    </xf>
    <xf numFmtId="0" fontId="12" fillId="0" borderId="0" xfId="0" applyFont="1" applyAlignment="1">
      <alignment horizontal="left" vertical="top" wrapText="1" readingOrder="1"/>
    </xf>
    <xf numFmtId="0" fontId="4" fillId="4" borderId="0" xfId="0" applyFont="1" applyFill="1" applyAlignment="1">
      <alignment horizontal="justify" vertical="top" wrapText="1" readingOrder="1"/>
    </xf>
    <xf numFmtId="0" fontId="14" fillId="0" borderId="3" xfId="0" applyFont="1" applyBorder="1" applyAlignment="1">
      <alignment horizontal="center" vertical="center" wrapText="1" readingOrder="1"/>
    </xf>
    <xf numFmtId="0" fontId="13" fillId="2" borderId="0" xfId="0" applyFont="1" applyFill="1" applyAlignment="1">
      <alignment horizontal="left" vertical="center" wrapText="1" readingOrder="1"/>
    </xf>
    <xf numFmtId="0" fontId="6" fillId="0" borderId="3" xfId="0" applyFont="1" applyBorder="1" applyAlignment="1">
      <alignment horizontal="center" vertical="center" wrapText="1" readingOrder="1"/>
    </xf>
    <xf numFmtId="0" fontId="11" fillId="0" borderId="3" xfId="0" applyFont="1" applyBorder="1" applyAlignment="1">
      <alignment horizontal="center" vertical="top" wrapText="1"/>
    </xf>
    <xf numFmtId="49" fontId="25" fillId="4" borderId="3" xfId="0" applyNumberFormat="1" applyFont="1" applyFill="1" applyBorder="1" applyAlignment="1">
      <alignment horizontal="center" vertical="center" wrapText="1" readingOrder="1"/>
    </xf>
    <xf numFmtId="49" fontId="26" fillId="4" borderId="3" xfId="0" applyNumberFormat="1" applyFont="1" applyFill="1" applyBorder="1" applyAlignment="1">
      <alignment horizontal="center" vertical="center" wrapText="1"/>
    </xf>
    <xf numFmtId="166" fontId="25" fillId="4" borderId="3" xfId="0" applyNumberFormat="1" applyFont="1" applyFill="1" applyBorder="1" applyAlignment="1">
      <alignment horizontal="center" vertical="center" wrapText="1" readingOrder="1"/>
    </xf>
    <xf numFmtId="0" fontId="26" fillId="4" borderId="3" xfId="0" applyFont="1" applyFill="1" applyBorder="1" applyAlignment="1">
      <alignment horizontal="center" vertical="center" wrapText="1"/>
    </xf>
    <xf numFmtId="10" fontId="25" fillId="4" borderId="3" xfId="0" applyNumberFormat="1" applyFont="1" applyFill="1" applyBorder="1" applyAlignment="1">
      <alignment horizontal="center" vertical="center" wrapText="1" readingOrder="1"/>
    </xf>
    <xf numFmtId="10" fontId="26" fillId="4" borderId="3" xfId="0" applyNumberFormat="1" applyFont="1" applyFill="1" applyBorder="1" applyAlignment="1">
      <alignment horizontal="center" vertical="center" wrapText="1"/>
    </xf>
    <xf numFmtId="9" fontId="25" fillId="4" borderId="3" xfId="1" applyFont="1" applyFill="1" applyBorder="1" applyAlignment="1">
      <alignment horizontal="center" vertical="center" wrapText="1" readingOrder="1"/>
    </xf>
    <xf numFmtId="9" fontId="26" fillId="4" borderId="3" xfId="1" applyFont="1" applyFill="1" applyBorder="1" applyAlignment="1">
      <alignment horizontal="center" vertical="center" wrapText="1"/>
    </xf>
    <xf numFmtId="0" fontId="7" fillId="2" borderId="1" xfId="0" applyFont="1" applyFill="1" applyBorder="1" applyAlignment="1">
      <alignment horizontal="center" vertical="center" wrapText="1" readingOrder="1"/>
    </xf>
    <xf numFmtId="0" fontId="9" fillId="0" borderId="1" xfId="0" applyFont="1" applyBorder="1" applyAlignment="1">
      <alignment horizontal="center" vertical="top" wrapText="1" readingOrder="1"/>
    </xf>
    <xf numFmtId="0" fontId="6" fillId="2" borderId="2" xfId="0" applyFont="1" applyFill="1" applyBorder="1" applyAlignment="1">
      <alignment horizontal="left" vertical="top" wrapText="1" readingOrder="1"/>
    </xf>
    <xf numFmtId="0" fontId="23" fillId="0" borderId="9" xfId="0" applyFont="1" applyBorder="1" applyAlignment="1">
      <alignment horizontal="left" vertical="center" wrapText="1" readingOrder="1"/>
    </xf>
    <xf numFmtId="0" fontId="23" fillId="0" borderId="11" xfId="0" applyFont="1" applyBorder="1" applyAlignment="1">
      <alignment horizontal="left" vertical="center" wrapText="1" readingOrder="1"/>
    </xf>
    <xf numFmtId="0" fontId="23" fillId="0" borderId="10" xfId="0" applyFont="1" applyBorder="1" applyAlignment="1">
      <alignment horizontal="left" vertical="center" wrapText="1" readingOrder="1"/>
    </xf>
    <xf numFmtId="0" fontId="23" fillId="0" borderId="9" xfId="0" applyFont="1" applyBorder="1" applyAlignment="1">
      <alignment horizontal="center" vertical="center" wrapText="1" readingOrder="1"/>
    </xf>
    <xf numFmtId="0" fontId="23" fillId="0" borderId="11" xfId="0" applyFont="1" applyBorder="1" applyAlignment="1">
      <alignment horizontal="center" vertical="center" wrapText="1" readingOrder="1"/>
    </xf>
    <xf numFmtId="0" fontId="23" fillId="0" borderId="10" xfId="0" applyFont="1" applyBorder="1" applyAlignment="1">
      <alignment horizontal="center" vertical="center" wrapText="1" readingOrder="1"/>
    </xf>
    <xf numFmtId="170" fontId="1" fillId="0" borderId="9" xfId="0" applyNumberFormat="1" applyFont="1" applyBorder="1" applyAlignment="1">
      <alignment horizontal="center" vertical="center" wrapText="1"/>
    </xf>
    <xf numFmtId="170" fontId="1" fillId="0" borderId="10" xfId="0" applyNumberFormat="1" applyFont="1" applyBorder="1" applyAlignment="1">
      <alignment horizontal="center" vertical="center" wrapText="1"/>
    </xf>
    <xf numFmtId="37" fontId="23" fillId="0" borderId="9" xfId="0" applyNumberFormat="1" applyFont="1" applyBorder="1" applyAlignment="1">
      <alignment horizontal="center" vertical="center" wrapText="1" readingOrder="1"/>
    </xf>
    <xf numFmtId="37" fontId="23" fillId="0" borderId="10" xfId="0" applyNumberFormat="1" applyFont="1" applyBorder="1" applyAlignment="1">
      <alignment horizontal="center" vertical="center" wrapText="1" readingOrder="1"/>
    </xf>
    <xf numFmtId="170" fontId="23" fillId="0" borderId="9" xfId="0" applyNumberFormat="1" applyFont="1" applyBorder="1" applyAlignment="1">
      <alignment horizontal="center" vertical="center" wrapText="1" readingOrder="1"/>
    </xf>
    <xf numFmtId="170" fontId="23" fillId="0" borderId="10" xfId="0" applyNumberFormat="1" applyFont="1" applyBorder="1" applyAlignment="1">
      <alignment horizontal="center" vertical="center" wrapText="1" readingOrder="1"/>
    </xf>
    <xf numFmtId="0" fontId="8" fillId="0" borderId="1" xfId="0" applyFont="1" applyBorder="1" applyAlignment="1">
      <alignment horizontal="center" vertical="center" wrapText="1" readingOrder="1"/>
    </xf>
    <xf numFmtId="164" fontId="28" fillId="0" borderId="1" xfId="0" applyNumberFormat="1" applyFont="1" applyBorder="1" applyAlignment="1">
      <alignment horizontal="center" vertical="center" wrapText="1" readingOrder="1"/>
    </xf>
    <xf numFmtId="0" fontId="7" fillId="0" borderId="1" xfId="0" applyFont="1" applyBorder="1" applyAlignment="1">
      <alignment horizontal="center" vertical="center" wrapText="1" readingOrder="1"/>
    </xf>
    <xf numFmtId="4" fontId="28" fillId="0" borderId="1" xfId="0" applyNumberFormat="1" applyFont="1" applyBorder="1" applyAlignment="1">
      <alignment horizontal="center" vertical="center" wrapText="1" readingOrder="1"/>
    </xf>
    <xf numFmtId="4" fontId="28" fillId="0" borderId="1" xfId="0" applyNumberFormat="1" applyFont="1" applyBorder="1" applyAlignment="1">
      <alignment vertical="top" wrapText="1"/>
    </xf>
    <xf numFmtId="0" fontId="3" fillId="0" borderId="0" xfId="0" applyFont="1" applyAlignment="1">
      <alignment horizontal="center" vertical="top" wrapText="1"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201"/>
  <sheetViews>
    <sheetView showGridLines="0" tabSelected="1" topLeftCell="A2" zoomScale="64" zoomScaleNormal="64" zoomScaleSheetLayoutView="80" workbookViewId="0">
      <selection activeCell="BJ20" sqref="BJ20"/>
    </sheetView>
  </sheetViews>
  <sheetFormatPr baseColWidth="10" defaultColWidth="11.42578125" defaultRowHeight="15" x14ac:dyDescent="0.25"/>
  <cols>
    <col min="1" max="13" width="1.140625" customWidth="1"/>
    <col min="14" max="14" width="12.5703125" customWidth="1"/>
    <col min="15" max="15" width="0.42578125" customWidth="1"/>
    <col min="16" max="16" width="5.7109375" customWidth="1"/>
    <col min="17" max="17" width="0.140625" customWidth="1"/>
    <col min="18" max="18" width="0.28515625" customWidth="1"/>
    <col min="19" max="19" width="2.28515625" customWidth="1"/>
    <col min="20" max="20" width="0.140625" customWidth="1"/>
    <col min="21" max="21" width="3.42578125" customWidth="1"/>
    <col min="22" max="22" width="6.28515625" customWidth="1"/>
    <col min="23" max="23" width="0.28515625" customWidth="1"/>
    <col min="24" max="24" width="8" customWidth="1"/>
    <col min="25" max="25" width="0.5703125" customWidth="1"/>
    <col min="26" max="26" width="0.140625" customWidth="1"/>
    <col min="27" max="27" width="6.5703125" customWidth="1"/>
    <col min="28" max="28" width="11.7109375" customWidth="1"/>
    <col min="29" max="29" width="8.5703125" customWidth="1"/>
    <col min="30" max="30" width="6.5703125" customWidth="1"/>
    <col min="31" max="31" width="20.7109375" customWidth="1"/>
    <col min="32" max="32" width="1.85546875" customWidth="1"/>
    <col min="33" max="33" width="12.7109375" customWidth="1"/>
    <col min="34" max="34" width="2.85546875" customWidth="1"/>
    <col min="35" max="35" width="14" customWidth="1"/>
    <col min="36" max="36" width="3.5703125" customWidth="1"/>
    <col min="37" max="37" width="4.7109375" customWidth="1"/>
    <col min="38" max="38" width="6.140625" customWidth="1"/>
    <col min="39" max="40" width="0.140625" customWidth="1"/>
    <col min="41" max="49" width="0" hidden="1" customWidth="1"/>
    <col min="50" max="52" width="0.140625" customWidth="1"/>
    <col min="53" max="54" width="0" hidden="1" customWidth="1"/>
    <col min="55" max="55" width="0.28515625" customWidth="1"/>
    <col min="56" max="56" width="0.140625" customWidth="1"/>
    <col min="57" max="57" width="4.42578125" customWidth="1"/>
    <col min="58" max="58" width="13.28515625" customWidth="1"/>
    <col min="59" max="59" width="19.42578125" customWidth="1"/>
    <col min="60" max="68" width="13.28515625" customWidth="1"/>
  </cols>
  <sheetData>
    <row r="1" spans="1:58" ht="19.5" customHeight="1" x14ac:dyDescent="0.25">
      <c r="A1" s="119" t="s">
        <v>164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8" ht="16.5" x14ac:dyDescent="0.25">
      <c r="A2" s="120" t="s">
        <v>0</v>
      </c>
      <c r="B2" s="120"/>
      <c r="C2" s="120"/>
      <c r="D2" s="120"/>
      <c r="E2" s="120"/>
      <c r="F2" s="120"/>
      <c r="G2" s="120"/>
      <c r="H2" s="120"/>
      <c r="I2" s="120"/>
      <c r="J2" s="120"/>
      <c r="K2" s="120"/>
      <c r="L2" s="120"/>
      <c r="M2" s="120"/>
      <c r="N2" s="120"/>
      <c r="O2" s="120"/>
      <c r="P2" s="120"/>
      <c r="Q2" s="120"/>
      <c r="R2" s="120"/>
      <c r="S2" s="120"/>
      <c r="T2" s="120"/>
      <c r="U2" s="122" t="s">
        <v>32</v>
      </c>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row>
    <row r="3" spans="1:58" ht="16.5" x14ac:dyDescent="0.25">
      <c r="A3" s="120" t="s">
        <v>1</v>
      </c>
      <c r="B3" s="120"/>
      <c r="C3" s="120"/>
      <c r="D3" s="120"/>
      <c r="E3" s="120"/>
      <c r="F3" s="120"/>
      <c r="G3" s="120"/>
      <c r="H3" s="120"/>
      <c r="I3" s="120"/>
      <c r="J3" s="120"/>
      <c r="K3" s="120"/>
      <c r="L3" s="120"/>
      <c r="M3" s="120"/>
      <c r="N3" s="120"/>
      <c r="O3" s="120"/>
      <c r="P3" s="120"/>
      <c r="Q3" s="120"/>
      <c r="R3" s="120"/>
      <c r="S3" s="120"/>
      <c r="T3" s="120"/>
      <c r="U3" s="122" t="s">
        <v>33</v>
      </c>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row>
    <row r="4" spans="1:58" ht="16.5" x14ac:dyDescent="0.25">
      <c r="A4" s="120" t="s">
        <v>2</v>
      </c>
      <c r="B4" s="120"/>
      <c r="C4" s="120"/>
      <c r="D4" s="120"/>
      <c r="E4" s="120"/>
      <c r="F4" s="120"/>
      <c r="G4" s="120"/>
      <c r="H4" s="120"/>
      <c r="I4" s="120"/>
      <c r="J4" s="120"/>
      <c r="K4" s="120"/>
      <c r="L4" s="120"/>
      <c r="M4" s="120"/>
      <c r="N4" s="120"/>
      <c r="O4" s="120"/>
      <c r="P4" s="120"/>
      <c r="Q4" s="120"/>
      <c r="R4" s="120"/>
      <c r="S4" s="120"/>
      <c r="T4" s="120"/>
      <c r="U4" s="122" t="s">
        <v>34</v>
      </c>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row>
    <row r="5" spans="1:58" x14ac:dyDescent="0.25">
      <c r="A5" s="121" t="s">
        <v>3</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row>
    <row r="6" spans="1:58" ht="18" customHeight="1" x14ac:dyDescent="0.25">
      <c r="A6" s="35" t="s">
        <v>4</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row>
    <row r="7" spans="1:58" ht="47.25" customHeight="1" x14ac:dyDescent="0.25">
      <c r="A7" s="123" t="s">
        <v>114</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row>
    <row r="8" spans="1:58" ht="19.5" customHeight="1" x14ac:dyDescent="0.25">
      <c r="A8" s="35" t="s">
        <v>5</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8" ht="47.25" customHeight="1" x14ac:dyDescent="0.25">
      <c r="A9" s="123" t="s">
        <v>115</v>
      </c>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row>
    <row r="10" spans="1:58" ht="17.25" customHeight="1" x14ac:dyDescent="0.25">
      <c r="A10" s="50" t="s">
        <v>6</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row>
    <row r="11" spans="1:58" ht="17.25" customHeight="1" x14ac:dyDescent="0.25">
      <c r="A11" s="35" t="s">
        <v>7</v>
      </c>
      <c r="B11" s="35"/>
      <c r="C11" s="35"/>
      <c r="D11" s="35"/>
      <c r="E11" s="35"/>
      <c r="F11" s="35"/>
      <c r="G11" s="35"/>
      <c r="H11" s="35"/>
      <c r="I11" s="35"/>
      <c r="J11" s="35"/>
      <c r="K11" s="35"/>
      <c r="L11" s="35"/>
      <c r="M11" s="35"/>
      <c r="N11" s="35"/>
      <c r="O11" s="35"/>
      <c r="P11" s="35"/>
      <c r="Q11" s="35"/>
      <c r="R11" s="1"/>
      <c r="S11" s="115" t="s">
        <v>8</v>
      </c>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row>
    <row r="12" spans="1:58" ht="16.5" x14ac:dyDescent="0.25">
      <c r="A12" s="35" t="s">
        <v>9</v>
      </c>
      <c r="B12" s="35"/>
      <c r="C12" s="35"/>
      <c r="D12" s="35"/>
      <c r="E12" s="35"/>
      <c r="F12" s="35"/>
      <c r="G12" s="35"/>
      <c r="H12" s="35"/>
      <c r="I12" s="35"/>
      <c r="J12" s="35"/>
      <c r="K12" s="35"/>
      <c r="L12" s="35"/>
      <c r="M12" s="35"/>
      <c r="N12" s="35"/>
      <c r="O12" s="35"/>
      <c r="P12" s="35"/>
      <c r="Q12" s="35"/>
      <c r="S12" s="115" t="s">
        <v>35</v>
      </c>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row>
    <row r="13" spans="1:58" x14ac:dyDescent="0.25">
      <c r="A13" s="35" t="s">
        <v>10</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row>
    <row r="14" spans="1:58" ht="26.25" customHeight="1" x14ac:dyDescent="0.25">
      <c r="A14" s="116" t="s">
        <v>36</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2"/>
    </row>
    <row r="15" spans="1:58" ht="16.5" customHeight="1" x14ac:dyDescent="0.25">
      <c r="A15" s="114" t="s">
        <v>60</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row>
    <row r="16" spans="1:58" ht="19.5" customHeight="1" x14ac:dyDescent="0.25">
      <c r="A16" s="35" t="s">
        <v>11</v>
      </c>
      <c r="B16" s="35"/>
      <c r="C16" s="35"/>
      <c r="D16" s="35"/>
      <c r="E16" s="35"/>
      <c r="F16" s="35"/>
      <c r="G16" s="35"/>
      <c r="H16" s="35"/>
      <c r="I16" s="35"/>
      <c r="J16" s="35"/>
      <c r="K16" s="35"/>
      <c r="L16" s="35"/>
      <c r="M16" s="35"/>
      <c r="N16" s="35"/>
      <c r="O16" s="35"/>
      <c r="P16" s="35"/>
      <c r="Q16" s="35"/>
      <c r="S16" s="115" t="s">
        <v>37</v>
      </c>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row>
    <row r="17" spans="1:57" ht="21.75" customHeight="1" x14ac:dyDescent="0.25">
      <c r="A17" s="70" t="s">
        <v>12</v>
      </c>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row>
    <row r="18" spans="1:57" ht="51.75" customHeight="1" x14ac:dyDescent="0.25">
      <c r="A18" s="116" t="s">
        <v>130</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row>
    <row r="19" spans="1:57" x14ac:dyDescent="0.25">
      <c r="A19" s="70" t="s">
        <v>13</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row>
    <row r="20" spans="1:57" ht="27.75" customHeight="1" x14ac:dyDescent="0.25">
      <c r="A20" s="116" t="s">
        <v>38</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row>
    <row r="21" spans="1:57" ht="18.75" customHeight="1" x14ac:dyDescent="0.25">
      <c r="A21" s="70" t="s">
        <v>14</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row>
    <row r="22" spans="1:57" ht="39.75" customHeight="1" x14ac:dyDescent="0.25">
      <c r="A22" s="116" t="s">
        <v>131</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row>
    <row r="23" spans="1:57" x14ac:dyDescent="0.25">
      <c r="A23" s="50" t="s">
        <v>61</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row>
    <row r="24" spans="1:57" x14ac:dyDescent="0.25">
      <c r="A24" s="117" t="s">
        <v>15</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row>
    <row r="25" spans="1:57" x14ac:dyDescent="0.25">
      <c r="A25" s="76" t="s">
        <v>16</v>
      </c>
      <c r="B25" s="76"/>
      <c r="C25" s="76"/>
      <c r="D25" s="76"/>
      <c r="E25" s="76"/>
      <c r="F25" s="76"/>
      <c r="G25" s="76"/>
      <c r="H25" s="76"/>
      <c r="I25" s="76"/>
      <c r="J25" s="76"/>
      <c r="K25" s="76"/>
      <c r="L25" s="76"/>
      <c r="M25" s="76"/>
      <c r="N25" s="76"/>
      <c r="O25" s="76"/>
      <c r="P25" s="76"/>
      <c r="Q25" s="76"/>
      <c r="R25" s="76"/>
      <c r="S25" s="76"/>
      <c r="T25" s="76"/>
      <c r="U25" s="76"/>
      <c r="V25" s="76"/>
      <c r="W25" s="76"/>
      <c r="X25" s="76" t="s">
        <v>17</v>
      </c>
      <c r="Y25" s="74"/>
      <c r="Z25" s="74"/>
      <c r="AA25" s="74"/>
      <c r="AB25" s="74"/>
      <c r="AC25" s="74"/>
      <c r="AD25" s="76" t="s">
        <v>18</v>
      </c>
      <c r="AE25" s="74"/>
      <c r="AF25" s="74"/>
      <c r="AG25" s="74"/>
      <c r="AH25" s="74"/>
      <c r="AI25" s="76" t="s">
        <v>19</v>
      </c>
      <c r="AJ25" s="76"/>
      <c r="AK25" s="76"/>
      <c r="AL25" s="76"/>
      <c r="AM25" s="76"/>
      <c r="AN25" s="76"/>
      <c r="AO25" s="76"/>
      <c r="AP25" s="76"/>
      <c r="AQ25" s="76"/>
      <c r="AR25" s="76"/>
      <c r="AS25" s="76"/>
      <c r="AT25" s="76"/>
      <c r="AU25" s="76"/>
      <c r="AV25" s="76"/>
      <c r="AW25" s="76"/>
      <c r="AX25" s="76"/>
      <c r="AY25" s="76"/>
      <c r="AZ25" s="76"/>
      <c r="BA25" s="76"/>
      <c r="BB25" s="76"/>
      <c r="BC25" s="76"/>
      <c r="BD25" s="76"/>
      <c r="BE25" s="76"/>
    </row>
    <row r="26" spans="1:57" x14ac:dyDescent="0.25">
      <c r="A26" s="111">
        <v>14094366</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v>10694366</v>
      </c>
      <c r="Y26" s="112"/>
      <c r="Z26" s="112"/>
      <c r="AA26" s="112"/>
      <c r="AB26" s="112"/>
      <c r="AC26" s="112"/>
      <c r="AD26" s="111">
        <v>4433295.43</v>
      </c>
      <c r="AE26" s="112"/>
      <c r="AF26" s="112"/>
      <c r="AG26" s="112"/>
      <c r="AH26" s="112"/>
      <c r="AI26" s="118">
        <f>AD26/X26</f>
        <v>0.41454495105179678</v>
      </c>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row>
    <row r="27" spans="1:57" x14ac:dyDescent="0.25">
      <c r="A27" s="125" t="s">
        <v>20</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row>
    <row r="28" spans="1:57" ht="18" customHeight="1" x14ac:dyDescent="0.25">
      <c r="A28" s="124"/>
      <c r="B28" s="124"/>
      <c r="C28" s="124"/>
      <c r="D28" s="124"/>
      <c r="E28" s="124"/>
      <c r="F28" s="124"/>
      <c r="G28" s="124"/>
      <c r="H28" s="124"/>
      <c r="I28" s="124"/>
      <c r="J28" s="124"/>
      <c r="K28" s="124"/>
      <c r="L28" s="124"/>
      <c r="M28" s="124"/>
      <c r="N28" s="124"/>
      <c r="O28" s="124"/>
      <c r="P28" s="113" t="s">
        <v>21</v>
      </c>
      <c r="Q28" s="74"/>
      <c r="R28" s="74"/>
      <c r="S28" s="74"/>
      <c r="T28" s="74"/>
      <c r="U28" s="74"/>
      <c r="V28" s="74"/>
      <c r="W28" s="73" t="s">
        <v>22</v>
      </c>
      <c r="X28" s="74"/>
      <c r="Y28" s="74"/>
      <c r="Z28" s="74"/>
      <c r="AA28" s="74"/>
      <c r="AB28" s="74"/>
      <c r="AC28" s="73" t="s">
        <v>79</v>
      </c>
      <c r="AD28" s="74"/>
      <c r="AE28" s="74"/>
      <c r="AF28" s="74"/>
      <c r="AG28" s="73" t="s">
        <v>159</v>
      </c>
      <c r="AH28" s="74"/>
      <c r="AI28" s="74"/>
      <c r="AJ28" s="73" t="s">
        <v>23</v>
      </c>
      <c r="AK28" s="74"/>
      <c r="AL28" s="74"/>
      <c r="AM28" s="74"/>
      <c r="AN28" s="74"/>
      <c r="AO28" s="74"/>
      <c r="AP28" s="74"/>
      <c r="AQ28" s="74"/>
      <c r="AR28" s="74"/>
      <c r="AS28" s="74"/>
      <c r="AT28" s="74"/>
      <c r="AU28" s="74"/>
      <c r="AV28" s="74"/>
      <c r="AW28" s="74"/>
      <c r="AX28" s="74"/>
      <c r="AY28" s="74"/>
      <c r="AZ28" s="74"/>
      <c r="BA28" s="74"/>
      <c r="BB28" s="74"/>
      <c r="BC28" s="74"/>
      <c r="BD28" s="74"/>
      <c r="BE28" s="74"/>
    </row>
    <row r="29" spans="1:57" ht="54.75" customHeight="1" x14ac:dyDescent="0.25">
      <c r="A29" s="73" t="s">
        <v>24</v>
      </c>
      <c r="B29" s="73"/>
      <c r="C29" s="73"/>
      <c r="D29" s="73"/>
      <c r="E29" s="73"/>
      <c r="F29" s="73"/>
      <c r="G29" s="73"/>
      <c r="H29" s="73"/>
      <c r="I29" s="73"/>
      <c r="J29" s="73"/>
      <c r="K29" s="73"/>
      <c r="L29" s="73"/>
      <c r="M29" s="73"/>
      <c r="N29" s="73"/>
      <c r="O29" s="73"/>
      <c r="P29" s="73" t="s">
        <v>25</v>
      </c>
      <c r="Q29" s="74"/>
      <c r="R29" s="74"/>
      <c r="S29" s="74"/>
      <c r="T29" s="74"/>
      <c r="U29" s="74"/>
      <c r="V29" s="74"/>
      <c r="W29" s="73" t="s">
        <v>26</v>
      </c>
      <c r="X29" s="74"/>
      <c r="Y29" s="73" t="s">
        <v>27</v>
      </c>
      <c r="Z29" s="74"/>
      <c r="AA29" s="74"/>
      <c r="AB29" s="74"/>
      <c r="AC29" s="73" t="s">
        <v>142</v>
      </c>
      <c r="AD29" s="74"/>
      <c r="AE29" s="73" t="s">
        <v>144</v>
      </c>
      <c r="AF29" s="74"/>
      <c r="AG29" s="8" t="s">
        <v>145</v>
      </c>
      <c r="AH29" s="73" t="s">
        <v>146</v>
      </c>
      <c r="AI29" s="74"/>
      <c r="AJ29" s="73" t="s">
        <v>70</v>
      </c>
      <c r="AK29" s="74"/>
      <c r="AL29" s="73" t="s">
        <v>28</v>
      </c>
      <c r="AM29" s="74"/>
      <c r="AN29" s="74"/>
      <c r="AO29" s="74"/>
      <c r="AP29" s="74"/>
      <c r="AQ29" s="74"/>
      <c r="AR29" s="74"/>
      <c r="AS29" s="74"/>
      <c r="AT29" s="74"/>
      <c r="AU29" s="74"/>
      <c r="AV29" s="74"/>
      <c r="AW29" s="74"/>
      <c r="AX29" s="74"/>
      <c r="AY29" s="74"/>
      <c r="AZ29" s="74"/>
      <c r="BA29" s="74"/>
      <c r="BB29" s="74"/>
      <c r="BC29" s="74"/>
      <c r="BD29" s="74"/>
      <c r="BE29" s="74"/>
    </row>
    <row r="30" spans="1:57" ht="104.25" customHeight="1" x14ac:dyDescent="0.25">
      <c r="A30" s="79" t="s">
        <v>132</v>
      </c>
      <c r="B30" s="79"/>
      <c r="C30" s="79"/>
      <c r="D30" s="79"/>
      <c r="E30" s="79"/>
      <c r="F30" s="79"/>
      <c r="G30" s="79"/>
      <c r="H30" s="79"/>
      <c r="I30" s="79"/>
      <c r="J30" s="79"/>
      <c r="K30" s="79"/>
      <c r="L30" s="79"/>
      <c r="M30" s="79"/>
      <c r="N30" s="79"/>
      <c r="O30" s="79"/>
      <c r="P30" s="79" t="s">
        <v>78</v>
      </c>
      <c r="Q30" s="81"/>
      <c r="R30" s="81"/>
      <c r="S30" s="81"/>
      <c r="T30" s="81"/>
      <c r="U30" s="81"/>
      <c r="V30" s="81"/>
      <c r="W30" s="128">
        <v>102</v>
      </c>
      <c r="X30" s="127"/>
      <c r="Y30" s="64">
        <f>1825000+852000</f>
        <v>2677000</v>
      </c>
      <c r="Z30" s="65"/>
      <c r="AA30" s="65"/>
      <c r="AB30" s="65"/>
      <c r="AC30" s="62">
        <v>34</v>
      </c>
      <c r="AD30" s="63"/>
      <c r="AE30" s="64">
        <v>876950</v>
      </c>
      <c r="AF30" s="65"/>
      <c r="AG30" s="23">
        <v>34</v>
      </c>
      <c r="AH30" s="64">
        <v>651605.9</v>
      </c>
      <c r="AI30" s="65"/>
      <c r="AJ30" s="66">
        <f>AG30/AC30</f>
        <v>1</v>
      </c>
      <c r="AK30" s="67"/>
      <c r="AL30" s="66">
        <f>AH30/AE30</f>
        <v>0.74303654712355327</v>
      </c>
      <c r="AM30" s="67"/>
      <c r="AN30" s="67"/>
      <c r="AO30" s="67"/>
      <c r="AP30" s="67"/>
      <c r="AQ30" s="67"/>
      <c r="AR30" s="67"/>
      <c r="AS30" s="67"/>
      <c r="AT30" s="67"/>
      <c r="AU30" s="67"/>
      <c r="AV30" s="67"/>
      <c r="AW30" s="67"/>
      <c r="AX30" s="67"/>
      <c r="AY30" s="67"/>
      <c r="AZ30" s="67"/>
      <c r="BA30" s="67"/>
      <c r="BB30" s="67"/>
      <c r="BC30" s="67"/>
      <c r="BD30" s="67"/>
      <c r="BE30" s="67"/>
    </row>
    <row r="31" spans="1:57" ht="117.75" customHeight="1" x14ac:dyDescent="0.25">
      <c r="A31" s="79" t="s">
        <v>76</v>
      </c>
      <c r="B31" s="79"/>
      <c r="C31" s="79"/>
      <c r="D31" s="79"/>
      <c r="E31" s="79"/>
      <c r="F31" s="79"/>
      <c r="G31" s="79"/>
      <c r="H31" s="79"/>
      <c r="I31" s="79"/>
      <c r="J31" s="79"/>
      <c r="K31" s="79"/>
      <c r="L31" s="79"/>
      <c r="M31" s="79"/>
      <c r="N31" s="79"/>
      <c r="O31" s="79"/>
      <c r="P31" s="79" t="s">
        <v>77</v>
      </c>
      <c r="Q31" s="81"/>
      <c r="R31" s="81"/>
      <c r="S31" s="81"/>
      <c r="T31" s="81"/>
      <c r="U31" s="81"/>
      <c r="V31" s="81"/>
      <c r="W31" s="82" t="s">
        <v>143</v>
      </c>
      <c r="X31" s="83"/>
      <c r="Y31" s="64">
        <v>2810000</v>
      </c>
      <c r="Z31" s="65"/>
      <c r="AA31" s="65"/>
      <c r="AB31" s="65"/>
      <c r="AC31" s="126">
        <v>1275</v>
      </c>
      <c r="AD31" s="127"/>
      <c r="AE31" s="64">
        <v>775000</v>
      </c>
      <c r="AF31" s="65"/>
      <c r="AG31" s="23">
        <v>975</v>
      </c>
      <c r="AH31" s="64">
        <v>1316213.3700000001</v>
      </c>
      <c r="AI31" s="65"/>
      <c r="AJ31" s="66">
        <f>AG31/AC31</f>
        <v>0.76470588235294112</v>
      </c>
      <c r="AK31" s="67"/>
      <c r="AL31" s="66">
        <f>AH31/AE31</f>
        <v>1.6983398322580647</v>
      </c>
      <c r="AM31" s="67"/>
      <c r="AN31" s="67"/>
      <c r="AO31" s="67"/>
      <c r="AP31" s="67"/>
      <c r="AQ31" s="67"/>
      <c r="AR31" s="67"/>
      <c r="AS31" s="67"/>
      <c r="AT31" s="67"/>
      <c r="AU31" s="67"/>
      <c r="AV31" s="67"/>
      <c r="AW31" s="67"/>
      <c r="AX31" s="67"/>
      <c r="AY31" s="67"/>
      <c r="AZ31" s="67"/>
      <c r="BA31" s="67"/>
      <c r="BB31" s="67"/>
      <c r="BC31" s="67"/>
      <c r="BD31" s="67"/>
      <c r="BE31" s="67"/>
    </row>
    <row r="32" spans="1:57" ht="93" customHeight="1" x14ac:dyDescent="0.25">
      <c r="A32" s="79" t="s">
        <v>80</v>
      </c>
      <c r="B32" s="79"/>
      <c r="C32" s="79"/>
      <c r="D32" s="79"/>
      <c r="E32" s="79"/>
      <c r="F32" s="79"/>
      <c r="G32" s="79"/>
      <c r="H32" s="79"/>
      <c r="I32" s="79"/>
      <c r="J32" s="79"/>
      <c r="K32" s="79"/>
      <c r="L32" s="79"/>
      <c r="M32" s="79"/>
      <c r="N32" s="79"/>
      <c r="O32" s="79"/>
      <c r="P32" s="79" t="s">
        <v>75</v>
      </c>
      <c r="Q32" s="81"/>
      <c r="R32" s="81"/>
      <c r="S32" s="81"/>
      <c r="T32" s="81"/>
      <c r="U32" s="81"/>
      <c r="V32" s="81"/>
      <c r="W32" s="128">
        <v>47</v>
      </c>
      <c r="X32" s="127"/>
      <c r="Y32" s="64">
        <v>2500000</v>
      </c>
      <c r="Z32" s="65"/>
      <c r="AA32" s="65"/>
      <c r="AB32" s="65"/>
      <c r="AC32" s="62">
        <v>15</v>
      </c>
      <c r="AD32" s="63"/>
      <c r="AE32" s="64">
        <v>1100000</v>
      </c>
      <c r="AF32" s="65"/>
      <c r="AG32" s="23">
        <v>15</v>
      </c>
      <c r="AH32" s="64">
        <v>327702.8</v>
      </c>
      <c r="AI32" s="65"/>
      <c r="AJ32" s="66">
        <f>+AG32/AC32</f>
        <v>1</v>
      </c>
      <c r="AK32" s="67"/>
      <c r="AL32" s="66">
        <f>AH32/AE32</f>
        <v>0.29791163636363638</v>
      </c>
      <c r="AM32" s="67"/>
      <c r="AN32" s="67"/>
      <c r="AO32" s="67"/>
      <c r="AP32" s="67"/>
      <c r="AQ32" s="67"/>
      <c r="AR32" s="67"/>
      <c r="AS32" s="67"/>
      <c r="AT32" s="67"/>
      <c r="AU32" s="67"/>
      <c r="AV32" s="67"/>
      <c r="AW32" s="67"/>
      <c r="AX32" s="67"/>
      <c r="AY32" s="67"/>
      <c r="AZ32" s="67"/>
      <c r="BA32" s="67"/>
      <c r="BB32" s="67"/>
      <c r="BC32" s="67"/>
      <c r="BD32" s="67"/>
      <c r="BE32" s="67"/>
    </row>
    <row r="33" spans="1:57" ht="17.100000000000001" customHeight="1" x14ac:dyDescent="0.25">
      <c r="A33" s="50" t="s">
        <v>62</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row>
    <row r="34" spans="1:57" ht="37.5" customHeight="1" x14ac:dyDescent="0.25">
      <c r="A34" s="34" t="s">
        <v>81</v>
      </c>
      <c r="B34" s="34"/>
      <c r="C34" s="34"/>
      <c r="D34" s="34"/>
      <c r="E34" s="34"/>
      <c r="F34" s="34"/>
      <c r="G34" s="34"/>
      <c r="H34" s="34"/>
      <c r="I34" s="34"/>
      <c r="J34" s="34"/>
      <c r="K34" s="34"/>
      <c r="L34" s="34"/>
      <c r="M34" s="34"/>
      <c r="N34" s="34"/>
      <c r="O34" s="34"/>
      <c r="P34" s="34"/>
      <c r="Q34" s="34"/>
      <c r="R34" s="34"/>
      <c r="S34" s="34"/>
      <c r="T34" s="34"/>
      <c r="U34" s="34"/>
      <c r="V34" s="68" t="s">
        <v>40</v>
      </c>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row>
    <row r="35" spans="1:57" ht="18.600000000000001" customHeight="1" x14ac:dyDescent="0.25">
      <c r="A35" s="35" t="s">
        <v>29</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row>
    <row r="36" spans="1:57" ht="57" customHeight="1" x14ac:dyDescent="0.25">
      <c r="A36" s="36" t="s">
        <v>84</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row>
    <row r="37" spans="1:57" ht="17.25" customHeight="1" x14ac:dyDescent="0.25">
      <c r="A37" s="35" t="s">
        <v>30</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row>
    <row r="38" spans="1:57" ht="366.75" customHeight="1" x14ac:dyDescent="0.25">
      <c r="A38" s="71" t="s">
        <v>172</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row>
    <row r="39" spans="1:57" ht="20.85" customHeight="1" x14ac:dyDescent="0.25">
      <c r="A39" s="70" t="s">
        <v>31</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row>
    <row r="40" spans="1:57" ht="22.5" customHeight="1" x14ac:dyDescent="0.25">
      <c r="A40" s="69" t="s">
        <v>194</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row>
    <row r="41" spans="1:57" ht="38.25" customHeight="1" x14ac:dyDescent="0.25">
      <c r="A41" s="34" t="s">
        <v>82</v>
      </c>
      <c r="B41" s="34"/>
      <c r="C41" s="34"/>
      <c r="D41" s="34"/>
      <c r="E41" s="34"/>
      <c r="F41" s="34"/>
      <c r="G41" s="34"/>
      <c r="H41" s="34"/>
      <c r="I41" s="34"/>
      <c r="J41" s="34"/>
      <c r="K41" s="34"/>
      <c r="L41" s="34"/>
      <c r="M41" s="34"/>
      <c r="N41" s="34"/>
      <c r="O41" s="34"/>
      <c r="P41" s="34"/>
      <c r="Q41" s="34"/>
      <c r="R41" s="34"/>
      <c r="S41" s="34"/>
      <c r="T41" s="34"/>
      <c r="U41" s="34"/>
      <c r="V41" s="68" t="s">
        <v>83</v>
      </c>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row>
    <row r="42" spans="1:57" ht="22.5" customHeight="1" x14ac:dyDescent="0.25">
      <c r="A42" s="35" t="s">
        <v>29</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row>
    <row r="43" spans="1:57" ht="34.5" customHeight="1" x14ac:dyDescent="0.25">
      <c r="A43" s="36" t="s">
        <v>41</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row>
    <row r="44" spans="1:57" ht="18.600000000000001" customHeight="1" x14ac:dyDescent="0.25">
      <c r="A44" s="35" t="s">
        <v>30</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row>
    <row r="45" spans="1:57" ht="308.25" customHeight="1" x14ac:dyDescent="0.25">
      <c r="A45" s="37" t="s">
        <v>170</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row>
    <row r="46" spans="1:57" ht="20.85" customHeight="1" x14ac:dyDescent="0.25">
      <c r="A46" s="35" t="s">
        <v>31</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row>
    <row r="47" spans="1:57" ht="24" customHeight="1" x14ac:dyDescent="0.25">
      <c r="A47" s="38" t="s">
        <v>195</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row>
    <row r="48" spans="1:57" ht="34.5" customHeight="1" x14ac:dyDescent="0.25">
      <c r="A48" s="34" t="s">
        <v>85</v>
      </c>
      <c r="B48" s="34"/>
      <c r="C48" s="34"/>
      <c r="D48" s="34"/>
      <c r="E48" s="34"/>
      <c r="F48" s="34"/>
      <c r="G48" s="34"/>
      <c r="H48" s="34"/>
      <c r="I48" s="34"/>
      <c r="J48" s="34"/>
      <c r="K48" s="34"/>
      <c r="L48" s="34"/>
      <c r="M48" s="34"/>
      <c r="N48" s="34"/>
      <c r="O48" s="34"/>
      <c r="P48" s="34"/>
      <c r="Q48" s="34"/>
      <c r="R48" s="34"/>
      <c r="S48" s="34"/>
      <c r="T48" s="34"/>
      <c r="U48" s="34"/>
      <c r="V48" s="68" t="s">
        <v>42</v>
      </c>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row>
    <row r="49" spans="1:60" ht="19.149999999999999" customHeight="1" x14ac:dyDescent="0.25">
      <c r="A49" s="35" t="s">
        <v>29</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row>
    <row r="50" spans="1:60" ht="15.75" customHeight="1" x14ac:dyDescent="0.25">
      <c r="A50" s="36" t="s">
        <v>86</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row>
    <row r="51" spans="1:60" ht="20.25" customHeight="1" x14ac:dyDescent="0.25">
      <c r="A51" s="35" t="s">
        <v>30</v>
      </c>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row>
    <row r="52" spans="1:60" ht="409.5" customHeight="1" x14ac:dyDescent="0.25">
      <c r="A52" s="28" t="s">
        <v>171</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row>
    <row r="53" spans="1:60" ht="34.5" customHeight="1" x14ac:dyDescent="0.25">
      <c r="A53" s="35" t="s">
        <v>31</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row>
    <row r="54" spans="1:60" ht="33.75" customHeight="1" x14ac:dyDescent="0.25">
      <c r="A54" s="130" t="s">
        <v>196</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row>
    <row r="55" spans="1:60" ht="42" customHeight="1" x14ac:dyDescent="0.25">
      <c r="A55" s="50" t="s">
        <v>63</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row>
    <row r="56" spans="1:60" ht="18" customHeight="1" x14ac:dyDescent="0.25">
      <c r="A56" s="129" t="s">
        <v>11</v>
      </c>
      <c r="B56" s="129"/>
      <c r="C56" s="129"/>
      <c r="D56" s="129"/>
      <c r="E56" s="129"/>
      <c r="F56" s="129"/>
      <c r="G56" s="129"/>
      <c r="H56" s="129"/>
      <c r="I56" s="129"/>
      <c r="J56" s="129"/>
      <c r="K56" s="129"/>
      <c r="L56" s="129"/>
      <c r="M56" s="129"/>
      <c r="N56" s="129"/>
      <c r="O56" s="129"/>
      <c r="P56" s="129"/>
      <c r="Q56" s="129"/>
      <c r="R56" s="129"/>
      <c r="S56" s="35" t="s">
        <v>43</v>
      </c>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row>
    <row r="57" spans="1:60" ht="21" customHeight="1" x14ac:dyDescent="0.25">
      <c r="A57" s="35" t="s">
        <v>12</v>
      </c>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row>
    <row r="58" spans="1:60" ht="36.75" customHeight="1" x14ac:dyDescent="0.25">
      <c r="A58" s="36" t="s">
        <v>88</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row>
    <row r="59" spans="1:60" x14ac:dyDescent="0.25">
      <c r="A59" s="35" t="s">
        <v>13</v>
      </c>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row>
    <row r="60" spans="1:60" ht="15" customHeight="1" x14ac:dyDescent="0.25">
      <c r="A60" s="36" t="s">
        <v>89</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row>
    <row r="61" spans="1:60" x14ac:dyDescent="0.25">
      <c r="A61" s="35" t="s">
        <v>14</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row>
    <row r="62" spans="1:60" ht="40.5" customHeight="1" x14ac:dyDescent="0.25">
      <c r="A62" s="36" t="s">
        <v>87</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
      <c r="BG62" s="3"/>
      <c r="BH62" s="3"/>
    </row>
    <row r="63" spans="1:60" ht="20.25" customHeight="1" x14ac:dyDescent="0.25">
      <c r="A63" s="50" t="s">
        <v>64</v>
      </c>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3"/>
      <c r="BG63" s="3"/>
      <c r="BH63" s="3"/>
    </row>
    <row r="64" spans="1:60" x14ac:dyDescent="0.25">
      <c r="A64" s="131" t="s">
        <v>15</v>
      </c>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3"/>
      <c r="BG64" s="3"/>
      <c r="BH64" s="3"/>
    </row>
    <row r="65" spans="1:60" x14ac:dyDescent="0.25">
      <c r="A65" s="76" t="s">
        <v>16</v>
      </c>
      <c r="B65" s="76"/>
      <c r="C65" s="76"/>
      <c r="D65" s="76"/>
      <c r="E65" s="76"/>
      <c r="F65" s="76"/>
      <c r="G65" s="76"/>
      <c r="H65" s="76"/>
      <c r="I65" s="76"/>
      <c r="J65" s="76"/>
      <c r="K65" s="76"/>
      <c r="L65" s="76"/>
      <c r="M65" s="76"/>
      <c r="N65" s="76"/>
      <c r="O65" s="76"/>
      <c r="P65" s="76"/>
      <c r="Q65" s="76"/>
      <c r="R65" s="76"/>
      <c r="S65" s="76"/>
      <c r="T65" s="76"/>
      <c r="U65" s="76"/>
      <c r="V65" s="76"/>
      <c r="W65" s="76"/>
      <c r="X65" s="76" t="s">
        <v>17</v>
      </c>
      <c r="Y65" s="74"/>
      <c r="Z65" s="74"/>
      <c r="AA65" s="74"/>
      <c r="AB65" s="74"/>
      <c r="AC65" s="74"/>
      <c r="AD65" s="76" t="s">
        <v>18</v>
      </c>
      <c r="AE65" s="74"/>
      <c r="AF65" s="74"/>
      <c r="AG65" s="74"/>
      <c r="AH65" s="74"/>
      <c r="AI65" s="76" t="s">
        <v>19</v>
      </c>
      <c r="AJ65" s="76"/>
      <c r="AK65" s="76"/>
      <c r="AL65" s="76"/>
      <c r="AM65" s="76"/>
      <c r="AN65" s="76"/>
      <c r="AO65" s="76"/>
      <c r="AP65" s="76"/>
      <c r="AQ65" s="76"/>
      <c r="AR65" s="76"/>
      <c r="AS65" s="76"/>
      <c r="AT65" s="76"/>
      <c r="AU65" s="76"/>
      <c r="AV65" s="76"/>
      <c r="AW65" s="76"/>
      <c r="AX65" s="76"/>
      <c r="AY65" s="76"/>
      <c r="AZ65" s="76"/>
      <c r="BA65" s="76"/>
      <c r="BB65" s="76"/>
      <c r="BC65" s="76"/>
      <c r="BD65" s="76"/>
      <c r="BE65" s="76"/>
      <c r="BF65" s="3"/>
      <c r="BG65" s="3"/>
      <c r="BH65" s="3"/>
    </row>
    <row r="66" spans="1:60" x14ac:dyDescent="0.25">
      <c r="A66" s="75">
        <v>25914420</v>
      </c>
      <c r="B66" s="75"/>
      <c r="C66" s="75"/>
      <c r="D66" s="75"/>
      <c r="E66" s="75"/>
      <c r="F66" s="75"/>
      <c r="G66" s="75"/>
      <c r="H66" s="75"/>
      <c r="I66" s="75"/>
      <c r="J66" s="75"/>
      <c r="K66" s="75"/>
      <c r="L66" s="75"/>
      <c r="M66" s="75"/>
      <c r="N66" s="75"/>
      <c r="O66" s="75"/>
      <c r="P66" s="75"/>
      <c r="Q66" s="75"/>
      <c r="R66" s="75"/>
      <c r="S66" s="75"/>
      <c r="T66" s="75"/>
      <c r="U66" s="75"/>
      <c r="V66" s="75"/>
      <c r="W66" s="75"/>
      <c r="X66" s="75">
        <v>21714420</v>
      </c>
      <c r="Y66" s="84"/>
      <c r="Z66" s="84"/>
      <c r="AA66" s="84"/>
      <c r="AB66" s="84"/>
      <c r="AC66" s="84"/>
      <c r="AD66" s="75">
        <v>10157604.08</v>
      </c>
      <c r="AE66" s="84"/>
      <c r="AF66" s="84"/>
      <c r="AG66" s="84"/>
      <c r="AH66" s="84"/>
      <c r="AI66" s="77">
        <f>+AD66/X66</f>
        <v>0.46778150556174192</v>
      </c>
      <c r="AJ66" s="77"/>
      <c r="AK66" s="77"/>
      <c r="AL66" s="77"/>
      <c r="AM66" s="77"/>
      <c r="AN66" s="77"/>
      <c r="AO66" s="77"/>
      <c r="AP66" s="77"/>
      <c r="AQ66" s="77"/>
      <c r="AR66" s="77"/>
      <c r="AS66" s="77"/>
      <c r="AT66" s="77"/>
      <c r="AU66" s="77"/>
      <c r="AV66" s="77"/>
      <c r="AW66" s="77"/>
      <c r="AX66" s="77"/>
      <c r="AY66" s="77"/>
      <c r="AZ66" s="77"/>
      <c r="BA66" s="77"/>
      <c r="BB66" s="77"/>
      <c r="BC66" s="77"/>
      <c r="BD66" s="77"/>
      <c r="BE66" s="77"/>
      <c r="BF66" s="3"/>
      <c r="BG66" s="3"/>
      <c r="BH66" s="3"/>
    </row>
    <row r="67" spans="1:60" ht="15" customHeight="1" x14ac:dyDescent="0.25">
      <c r="A67" s="78" t="s">
        <v>20</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3"/>
      <c r="BG67" s="3"/>
      <c r="BH67" s="3"/>
    </row>
    <row r="68" spans="1:60" ht="34.35" customHeight="1" x14ac:dyDescent="0.25">
      <c r="A68" s="80" t="s">
        <v>21</v>
      </c>
      <c r="B68" s="80"/>
      <c r="C68" s="80"/>
      <c r="D68" s="80"/>
      <c r="E68" s="80"/>
      <c r="F68" s="80"/>
      <c r="G68" s="80"/>
      <c r="H68" s="80"/>
      <c r="I68" s="80"/>
      <c r="J68" s="80"/>
      <c r="K68" s="80"/>
      <c r="L68" s="80"/>
      <c r="M68" s="80"/>
      <c r="N68" s="80"/>
      <c r="O68" s="80"/>
      <c r="P68" s="80"/>
      <c r="Q68" s="80"/>
      <c r="R68" s="80"/>
      <c r="S68" s="80"/>
      <c r="T68" s="80"/>
      <c r="U68" s="80"/>
      <c r="V68" s="80"/>
      <c r="W68" s="73" t="s">
        <v>22</v>
      </c>
      <c r="X68" s="74"/>
      <c r="Y68" s="74"/>
      <c r="Z68" s="74"/>
      <c r="AA68" s="74"/>
      <c r="AB68" s="74"/>
      <c r="AC68" s="73" t="s">
        <v>134</v>
      </c>
      <c r="AD68" s="74"/>
      <c r="AE68" s="74"/>
      <c r="AF68" s="74"/>
      <c r="AG68" s="73" t="s">
        <v>133</v>
      </c>
      <c r="AH68" s="74"/>
      <c r="AI68" s="74"/>
      <c r="AJ68" s="73" t="s">
        <v>23</v>
      </c>
      <c r="AK68" s="74"/>
      <c r="AL68" s="74"/>
      <c r="AM68" s="74"/>
      <c r="AN68" s="74"/>
      <c r="AO68" s="74"/>
      <c r="AP68" s="74"/>
      <c r="AQ68" s="74"/>
      <c r="AR68" s="74"/>
      <c r="AS68" s="74"/>
      <c r="AT68" s="74"/>
      <c r="AU68" s="74"/>
      <c r="AV68" s="74"/>
      <c r="AW68" s="74"/>
      <c r="AX68" s="74"/>
      <c r="AY68" s="74"/>
      <c r="AZ68" s="74"/>
      <c r="BA68" s="74"/>
      <c r="BB68" s="74"/>
      <c r="BC68" s="74"/>
      <c r="BD68" s="74"/>
      <c r="BE68" s="74"/>
    </row>
    <row r="69" spans="1:60" ht="54" customHeight="1" x14ac:dyDescent="0.25">
      <c r="A69" s="73" t="s">
        <v>24</v>
      </c>
      <c r="B69" s="73"/>
      <c r="C69" s="73"/>
      <c r="D69" s="73"/>
      <c r="E69" s="73"/>
      <c r="F69" s="73"/>
      <c r="G69" s="73"/>
      <c r="H69" s="73"/>
      <c r="I69" s="73"/>
      <c r="J69" s="73"/>
      <c r="K69" s="73"/>
      <c r="L69" s="73"/>
      <c r="M69" s="73"/>
      <c r="N69" s="73"/>
      <c r="O69" s="73"/>
      <c r="P69" s="73" t="s">
        <v>25</v>
      </c>
      <c r="Q69" s="74"/>
      <c r="R69" s="74"/>
      <c r="S69" s="74"/>
      <c r="T69" s="74"/>
      <c r="U69" s="74"/>
      <c r="V69" s="74"/>
      <c r="W69" s="73" t="s">
        <v>26</v>
      </c>
      <c r="X69" s="74"/>
      <c r="Y69" s="73" t="s">
        <v>27</v>
      </c>
      <c r="Z69" s="74"/>
      <c r="AA69" s="74"/>
      <c r="AB69" s="74"/>
      <c r="AC69" s="73" t="s">
        <v>138</v>
      </c>
      <c r="AD69" s="74"/>
      <c r="AE69" s="73" t="s">
        <v>139</v>
      </c>
      <c r="AF69" s="74"/>
      <c r="AG69" s="8" t="s">
        <v>140</v>
      </c>
      <c r="AH69" s="73" t="s">
        <v>141</v>
      </c>
      <c r="AI69" s="74"/>
      <c r="AJ69" s="73" t="s">
        <v>70</v>
      </c>
      <c r="AK69" s="74"/>
      <c r="AL69" s="73" t="s">
        <v>28</v>
      </c>
      <c r="AM69" s="74"/>
      <c r="AN69" s="74"/>
      <c r="AO69" s="74"/>
      <c r="AP69" s="74"/>
      <c r="AQ69" s="74"/>
      <c r="AR69" s="74"/>
      <c r="AS69" s="74"/>
      <c r="AT69" s="74"/>
      <c r="AU69" s="74"/>
      <c r="AV69" s="74"/>
      <c r="AW69" s="74"/>
      <c r="AX69" s="74"/>
      <c r="AY69" s="74"/>
      <c r="AZ69" s="74"/>
      <c r="BA69" s="74"/>
      <c r="BB69" s="74"/>
      <c r="BC69" s="74"/>
      <c r="BD69" s="74"/>
      <c r="BE69" s="74"/>
    </row>
    <row r="70" spans="1:60" ht="83.25" customHeight="1" x14ac:dyDescent="0.25">
      <c r="A70" s="79" t="s">
        <v>90</v>
      </c>
      <c r="B70" s="79"/>
      <c r="C70" s="79"/>
      <c r="D70" s="79"/>
      <c r="E70" s="79"/>
      <c r="F70" s="79"/>
      <c r="G70" s="79"/>
      <c r="H70" s="79"/>
      <c r="I70" s="79"/>
      <c r="J70" s="79"/>
      <c r="K70" s="79"/>
      <c r="L70" s="79"/>
      <c r="M70" s="79"/>
      <c r="N70" s="79"/>
      <c r="O70" s="79"/>
      <c r="P70" s="79" t="s">
        <v>91</v>
      </c>
      <c r="Q70" s="81"/>
      <c r="R70" s="81"/>
      <c r="S70" s="81"/>
      <c r="T70" s="81"/>
      <c r="U70" s="81"/>
      <c r="V70" s="81"/>
      <c r="W70" s="82" t="s">
        <v>147</v>
      </c>
      <c r="X70" s="83"/>
      <c r="Y70" s="64">
        <v>20014544</v>
      </c>
      <c r="Z70" s="65"/>
      <c r="AA70" s="65"/>
      <c r="AB70" s="65"/>
      <c r="AC70" s="126">
        <v>2000</v>
      </c>
      <c r="AD70" s="127"/>
      <c r="AE70" s="64">
        <v>2350000</v>
      </c>
      <c r="AF70" s="65"/>
      <c r="AG70" s="26" t="s">
        <v>174</v>
      </c>
      <c r="AH70" s="64">
        <v>3052139.38</v>
      </c>
      <c r="AI70" s="65"/>
      <c r="AJ70" s="66">
        <f>+AG70/AC70</f>
        <v>1.2504999999999999</v>
      </c>
      <c r="AK70" s="67"/>
      <c r="AL70" s="66">
        <f>+AH70/AE70</f>
        <v>1.2987827148936171</v>
      </c>
      <c r="AM70" s="67"/>
      <c r="AN70" s="67"/>
      <c r="AO70" s="67"/>
      <c r="AP70" s="67"/>
      <c r="AQ70" s="67"/>
      <c r="AR70" s="67"/>
      <c r="AS70" s="67"/>
      <c r="AT70" s="67"/>
      <c r="AU70" s="67"/>
      <c r="AV70" s="67"/>
      <c r="AW70" s="67"/>
      <c r="AX70" s="67"/>
      <c r="AY70" s="67"/>
      <c r="AZ70" s="67"/>
      <c r="BA70" s="67"/>
      <c r="BB70" s="67"/>
      <c r="BC70" s="67"/>
      <c r="BD70" s="67"/>
      <c r="BE70" s="67"/>
    </row>
    <row r="71" spans="1:60" ht="108.75" customHeight="1" x14ac:dyDescent="0.25">
      <c r="A71" s="79" t="s">
        <v>93</v>
      </c>
      <c r="B71" s="79"/>
      <c r="C71" s="79"/>
      <c r="D71" s="79"/>
      <c r="E71" s="79"/>
      <c r="F71" s="79"/>
      <c r="G71" s="79"/>
      <c r="H71" s="79"/>
      <c r="I71" s="79"/>
      <c r="J71" s="79"/>
      <c r="K71" s="79"/>
      <c r="L71" s="79"/>
      <c r="M71" s="79"/>
      <c r="N71" s="79"/>
      <c r="O71" s="79"/>
      <c r="P71" s="79" t="s">
        <v>39</v>
      </c>
      <c r="Q71" s="81"/>
      <c r="R71" s="81"/>
      <c r="S71" s="81"/>
      <c r="T71" s="81"/>
      <c r="U71" s="81"/>
      <c r="V71" s="81"/>
      <c r="W71" s="82" t="s">
        <v>92</v>
      </c>
      <c r="X71" s="83"/>
      <c r="Y71" s="64">
        <f>1300000+1730000</f>
        <v>3030000</v>
      </c>
      <c r="Z71" s="65"/>
      <c r="AA71" s="65"/>
      <c r="AB71" s="65"/>
      <c r="AC71" s="62">
        <v>9</v>
      </c>
      <c r="AD71" s="63"/>
      <c r="AE71" s="64">
        <v>1155000</v>
      </c>
      <c r="AF71" s="65"/>
      <c r="AG71" s="26" t="s">
        <v>173</v>
      </c>
      <c r="AH71" s="64">
        <v>1543418.06</v>
      </c>
      <c r="AI71" s="65"/>
      <c r="AJ71" s="66">
        <f>+AG71/AC71</f>
        <v>0.77777777777777779</v>
      </c>
      <c r="AK71" s="67"/>
      <c r="AL71" s="66">
        <f>+AH71/AE71</f>
        <v>1.3362926926406926</v>
      </c>
      <c r="AM71" s="67"/>
      <c r="AN71" s="67"/>
      <c r="AO71" s="67"/>
      <c r="AP71" s="67"/>
      <c r="AQ71" s="67"/>
      <c r="AR71" s="67"/>
      <c r="AS71" s="67"/>
      <c r="AT71" s="67"/>
      <c r="AU71" s="67"/>
      <c r="AV71" s="67"/>
      <c r="AW71" s="67"/>
      <c r="AX71" s="67"/>
      <c r="AY71" s="67"/>
      <c r="AZ71" s="67"/>
      <c r="BA71" s="67"/>
      <c r="BB71" s="67"/>
      <c r="BC71" s="67"/>
      <c r="BD71" s="67"/>
      <c r="BE71" s="67"/>
    </row>
    <row r="72" spans="1:60" ht="21" customHeight="1" x14ac:dyDescent="0.25">
      <c r="A72" s="50" t="s">
        <v>65</v>
      </c>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row>
    <row r="73" spans="1:60" ht="34.35" customHeight="1" x14ac:dyDescent="0.25">
      <c r="A73" s="34" t="s">
        <v>95</v>
      </c>
      <c r="B73" s="34"/>
      <c r="C73" s="34"/>
      <c r="D73" s="34"/>
      <c r="E73" s="34"/>
      <c r="F73" s="34"/>
      <c r="G73" s="34"/>
      <c r="H73" s="34"/>
      <c r="I73" s="34"/>
      <c r="J73" s="34"/>
      <c r="K73" s="34"/>
      <c r="L73" s="34"/>
      <c r="M73" s="34"/>
      <c r="N73" s="34"/>
      <c r="O73" s="34"/>
      <c r="P73" s="34"/>
      <c r="Q73" s="34"/>
      <c r="R73" s="34"/>
      <c r="S73" s="34"/>
      <c r="T73" s="34"/>
      <c r="U73" s="34"/>
      <c r="V73" s="34" t="s">
        <v>96</v>
      </c>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row>
    <row r="74" spans="1:60" ht="18.600000000000001" customHeight="1" x14ac:dyDescent="0.25">
      <c r="A74" s="35" t="s">
        <v>29</v>
      </c>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row>
    <row r="75" spans="1:60" ht="20.25" customHeight="1" x14ac:dyDescent="0.25">
      <c r="A75" s="36" t="s">
        <v>94</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row>
    <row r="76" spans="1:60" ht="18.600000000000001" customHeight="1" x14ac:dyDescent="0.25">
      <c r="A76" s="35" t="s">
        <v>30</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G76" s="27"/>
    </row>
    <row r="77" spans="1:60" ht="255" customHeight="1" x14ac:dyDescent="0.25">
      <c r="A77" s="72" t="s">
        <v>176</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row>
    <row r="78" spans="1:60" ht="20.85" customHeight="1" x14ac:dyDescent="0.25">
      <c r="A78" s="35" t="s">
        <v>31</v>
      </c>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row>
    <row r="79" spans="1:60" ht="54.75" customHeight="1" x14ac:dyDescent="0.25">
      <c r="A79" s="38" t="s">
        <v>175</v>
      </c>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row>
    <row r="80" spans="1:60" ht="34.35" customHeight="1" x14ac:dyDescent="0.25">
      <c r="A80" s="34" t="s">
        <v>97</v>
      </c>
      <c r="B80" s="34"/>
      <c r="C80" s="34"/>
      <c r="D80" s="34"/>
      <c r="E80" s="34"/>
      <c r="F80" s="34"/>
      <c r="G80" s="34"/>
      <c r="H80" s="34"/>
      <c r="I80" s="34"/>
      <c r="J80" s="34"/>
      <c r="K80" s="34"/>
      <c r="L80" s="34"/>
      <c r="M80" s="34"/>
      <c r="N80" s="34"/>
      <c r="O80" s="34"/>
      <c r="P80" s="34"/>
      <c r="Q80" s="34"/>
      <c r="R80" s="34"/>
      <c r="S80" s="34"/>
      <c r="T80" s="34"/>
      <c r="U80" s="34"/>
      <c r="V80" s="34" t="s">
        <v>98</v>
      </c>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row>
    <row r="81" spans="1:72" ht="18.600000000000001" customHeight="1" x14ac:dyDescent="0.25">
      <c r="A81" s="35" t="s">
        <v>29</v>
      </c>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row>
    <row r="82" spans="1:72" ht="35.25" customHeight="1" x14ac:dyDescent="0.25">
      <c r="A82" s="36" t="s">
        <v>44</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H82" s="64"/>
      <c r="BI82" s="65"/>
      <c r="BJ82" s="65"/>
      <c r="BK82" s="65"/>
      <c r="BL82" s="62"/>
      <c r="BM82" s="63"/>
      <c r="BN82" s="64"/>
      <c r="BO82" s="65"/>
      <c r="BP82" s="9"/>
      <c r="BQ82" s="64">
        <v>23499</v>
      </c>
      <c r="BR82" s="65"/>
      <c r="BS82" s="66" t="e">
        <f>+BP82/BL82</f>
        <v>#DIV/0!</v>
      </c>
      <c r="BT82" s="67"/>
    </row>
    <row r="83" spans="1:72" ht="21" customHeight="1" x14ac:dyDescent="0.25">
      <c r="A83" s="35" t="s">
        <v>30</v>
      </c>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row>
    <row r="84" spans="1:72" ht="128.25" customHeight="1" x14ac:dyDescent="0.25">
      <c r="A84" s="37" t="s">
        <v>177</v>
      </c>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row>
    <row r="85" spans="1:72" ht="20.85" customHeight="1" x14ac:dyDescent="0.25">
      <c r="A85" s="35" t="s">
        <v>31</v>
      </c>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row>
    <row r="86" spans="1:72" ht="25.5" customHeight="1" x14ac:dyDescent="0.25">
      <c r="A86" s="38" t="s">
        <v>178</v>
      </c>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row>
    <row r="87" spans="1:72" ht="15" customHeight="1" x14ac:dyDescent="0.25">
      <c r="A87" s="114" t="s">
        <v>66</v>
      </c>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row>
    <row r="88" spans="1:72" ht="15" customHeight="1" x14ac:dyDescent="0.25">
      <c r="A88" s="129" t="s">
        <v>11</v>
      </c>
      <c r="B88" s="129"/>
      <c r="C88" s="129"/>
      <c r="D88" s="129"/>
      <c r="E88" s="129"/>
      <c r="F88" s="129"/>
      <c r="G88" s="129"/>
      <c r="H88" s="129"/>
      <c r="I88" s="129"/>
      <c r="J88" s="129"/>
      <c r="K88" s="129"/>
      <c r="L88" s="129"/>
      <c r="M88" s="129"/>
      <c r="N88" s="129"/>
      <c r="O88" s="129"/>
      <c r="P88" s="129"/>
      <c r="Q88" s="129"/>
      <c r="R88" s="129"/>
      <c r="S88" s="35" t="s">
        <v>71</v>
      </c>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row>
    <row r="89" spans="1:72" ht="21.75" customHeight="1" x14ac:dyDescent="0.25">
      <c r="A89" s="70" t="s">
        <v>12</v>
      </c>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row>
    <row r="90" spans="1:72" ht="55.5" customHeight="1" x14ac:dyDescent="0.25">
      <c r="A90" s="36" t="s">
        <v>45</v>
      </c>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row>
    <row r="91" spans="1:72" ht="15" customHeight="1" x14ac:dyDescent="0.25">
      <c r="A91" s="70" t="s">
        <v>13</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row>
    <row r="92" spans="1:72" ht="15" customHeight="1" x14ac:dyDescent="0.25">
      <c r="A92" s="36" t="s">
        <v>72</v>
      </c>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row>
    <row r="93" spans="1:72" x14ac:dyDescent="0.25">
      <c r="A93" s="70" t="s">
        <v>14</v>
      </c>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row>
    <row r="94" spans="1:72" ht="42" customHeight="1" x14ac:dyDescent="0.25">
      <c r="A94" s="36" t="s">
        <v>99</v>
      </c>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
      <c r="BG94" s="3"/>
      <c r="BH94" s="3"/>
    </row>
    <row r="95" spans="1:72" ht="20.25" customHeight="1" x14ac:dyDescent="0.25">
      <c r="A95" s="50" t="s">
        <v>67</v>
      </c>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3"/>
      <c r="BG95" s="3"/>
      <c r="BH95" s="3"/>
    </row>
    <row r="96" spans="1:72" x14ac:dyDescent="0.25">
      <c r="A96" s="133" t="s">
        <v>15</v>
      </c>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3"/>
      <c r="BG96" s="3"/>
      <c r="BH96" s="3"/>
    </row>
    <row r="97" spans="1:60" x14ac:dyDescent="0.25">
      <c r="A97" s="76" t="s">
        <v>16</v>
      </c>
      <c r="B97" s="76"/>
      <c r="C97" s="76"/>
      <c r="D97" s="76"/>
      <c r="E97" s="76"/>
      <c r="F97" s="76"/>
      <c r="G97" s="76"/>
      <c r="H97" s="76"/>
      <c r="I97" s="76"/>
      <c r="J97" s="76"/>
      <c r="K97" s="76"/>
      <c r="L97" s="76"/>
      <c r="M97" s="76"/>
      <c r="N97" s="76"/>
      <c r="O97" s="76"/>
      <c r="P97" s="76"/>
      <c r="Q97" s="76"/>
      <c r="R97" s="76"/>
      <c r="S97" s="76"/>
      <c r="T97" s="76"/>
      <c r="U97" s="76"/>
      <c r="V97" s="76"/>
      <c r="W97" s="76"/>
      <c r="X97" s="76" t="s">
        <v>17</v>
      </c>
      <c r="Y97" s="74"/>
      <c r="Z97" s="74"/>
      <c r="AA97" s="74"/>
      <c r="AB97" s="74"/>
      <c r="AC97" s="74"/>
      <c r="AD97" s="76" t="s">
        <v>18</v>
      </c>
      <c r="AE97" s="74"/>
      <c r="AF97" s="74"/>
      <c r="AG97" s="74"/>
      <c r="AH97" s="74"/>
      <c r="AI97" s="76" t="s">
        <v>19</v>
      </c>
      <c r="AJ97" s="76"/>
      <c r="AK97" s="76"/>
      <c r="AL97" s="76"/>
      <c r="AM97" s="76"/>
      <c r="AN97" s="76"/>
      <c r="AO97" s="76"/>
      <c r="AP97" s="76"/>
      <c r="AQ97" s="76"/>
      <c r="AR97" s="76"/>
      <c r="AS97" s="76"/>
      <c r="AT97" s="76"/>
      <c r="AU97" s="76"/>
      <c r="AV97" s="76"/>
      <c r="AW97" s="76"/>
      <c r="AX97" s="76"/>
      <c r="AY97" s="76"/>
      <c r="AZ97" s="76"/>
      <c r="BA97" s="76"/>
      <c r="BB97" s="76"/>
      <c r="BC97" s="76"/>
      <c r="BD97" s="76"/>
      <c r="BE97" s="76"/>
      <c r="BF97" s="3"/>
      <c r="BG97" s="3"/>
      <c r="BH97" s="3"/>
    </row>
    <row r="98" spans="1:60" x14ac:dyDescent="0.25">
      <c r="A98" s="93">
        <v>437000465</v>
      </c>
      <c r="B98" s="93"/>
      <c r="C98" s="93"/>
      <c r="D98" s="93"/>
      <c r="E98" s="93"/>
      <c r="F98" s="93"/>
      <c r="G98" s="93"/>
      <c r="H98" s="93"/>
      <c r="I98" s="93"/>
      <c r="J98" s="93"/>
      <c r="K98" s="93"/>
      <c r="L98" s="93"/>
      <c r="M98" s="93"/>
      <c r="N98" s="93"/>
      <c r="O98" s="93"/>
      <c r="P98" s="93"/>
      <c r="Q98" s="93"/>
      <c r="R98" s="93"/>
      <c r="S98" s="93"/>
      <c r="T98" s="93"/>
      <c r="U98" s="93"/>
      <c r="V98" s="93"/>
      <c r="W98" s="93"/>
      <c r="X98" s="93">
        <v>435175921</v>
      </c>
      <c r="Y98" s="94"/>
      <c r="Z98" s="94"/>
      <c r="AA98" s="94"/>
      <c r="AB98" s="94"/>
      <c r="AC98" s="94"/>
      <c r="AD98" s="93">
        <v>272567984.38</v>
      </c>
      <c r="AE98" s="94"/>
      <c r="AF98" s="94"/>
      <c r="AG98" s="94"/>
      <c r="AH98" s="94"/>
      <c r="AI98" s="77">
        <f>+AD98/X98</f>
        <v>0.6263397656599663</v>
      </c>
      <c r="AJ98" s="77"/>
      <c r="AK98" s="77"/>
      <c r="AL98" s="77"/>
      <c r="AM98" s="77"/>
      <c r="AN98" s="77"/>
      <c r="AO98" s="77"/>
      <c r="AP98" s="77"/>
      <c r="AQ98" s="77"/>
      <c r="AR98" s="77"/>
      <c r="AS98" s="77"/>
      <c r="AT98" s="77"/>
      <c r="AU98" s="77"/>
      <c r="AV98" s="77"/>
      <c r="AW98" s="77"/>
      <c r="AX98" s="77"/>
      <c r="AY98" s="77"/>
      <c r="AZ98" s="77"/>
      <c r="BA98" s="77"/>
      <c r="BB98" s="77"/>
      <c r="BC98" s="77"/>
      <c r="BD98" s="77"/>
      <c r="BE98" s="77"/>
      <c r="BF98" s="3"/>
      <c r="BG98" s="3"/>
      <c r="BH98" s="3"/>
    </row>
    <row r="99" spans="1:60" ht="15" customHeight="1" x14ac:dyDescent="0.25">
      <c r="A99" s="78" t="s">
        <v>20</v>
      </c>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3"/>
      <c r="BG99" s="3"/>
      <c r="BH99" s="3"/>
    </row>
    <row r="100" spans="1:60" ht="35.25" customHeight="1" x14ac:dyDescent="0.25">
      <c r="A100" s="134"/>
      <c r="B100" s="134"/>
      <c r="C100" s="134"/>
      <c r="D100" s="134"/>
      <c r="E100" s="134"/>
      <c r="F100" s="134"/>
      <c r="G100" s="134"/>
      <c r="H100" s="134"/>
      <c r="I100" s="134"/>
      <c r="J100" s="134"/>
      <c r="K100" s="134"/>
      <c r="L100" s="134"/>
      <c r="M100" s="134"/>
      <c r="N100" s="134"/>
      <c r="O100" s="134"/>
      <c r="P100" s="91" t="s">
        <v>21</v>
      </c>
      <c r="Q100" s="92"/>
      <c r="R100" s="92"/>
      <c r="S100" s="92"/>
      <c r="T100" s="92"/>
      <c r="U100" s="92"/>
      <c r="V100" s="92"/>
      <c r="W100" s="73" t="s">
        <v>22</v>
      </c>
      <c r="X100" s="74"/>
      <c r="Y100" s="74"/>
      <c r="Z100" s="74"/>
      <c r="AA100" s="74"/>
      <c r="AB100" s="74"/>
      <c r="AC100" s="73" t="s">
        <v>134</v>
      </c>
      <c r="AD100" s="74"/>
      <c r="AE100" s="74"/>
      <c r="AF100" s="74"/>
      <c r="AG100" s="73" t="s">
        <v>133</v>
      </c>
      <c r="AH100" s="74"/>
      <c r="AI100" s="74"/>
      <c r="AJ100" s="73" t="s">
        <v>23</v>
      </c>
      <c r="AK100" s="74"/>
      <c r="AL100" s="74"/>
      <c r="AM100" s="74"/>
      <c r="AN100" s="74"/>
      <c r="AO100" s="74"/>
      <c r="AP100" s="74"/>
      <c r="AQ100" s="74"/>
      <c r="AR100" s="74"/>
      <c r="AS100" s="74"/>
      <c r="AT100" s="74"/>
      <c r="AU100" s="74"/>
      <c r="AV100" s="74"/>
      <c r="AW100" s="74"/>
      <c r="AX100" s="74"/>
      <c r="AY100" s="74"/>
      <c r="AZ100" s="74"/>
      <c r="BA100" s="74"/>
      <c r="BB100" s="74"/>
      <c r="BC100" s="74"/>
      <c r="BD100" s="74"/>
      <c r="BE100" s="74"/>
    </row>
    <row r="101" spans="1:60" ht="72.75" customHeight="1" x14ac:dyDescent="0.25">
      <c r="A101" s="73" t="s">
        <v>24</v>
      </c>
      <c r="B101" s="73"/>
      <c r="C101" s="73"/>
      <c r="D101" s="73"/>
      <c r="E101" s="73"/>
      <c r="F101" s="73"/>
      <c r="G101" s="73"/>
      <c r="H101" s="73"/>
      <c r="I101" s="73"/>
      <c r="J101" s="73"/>
      <c r="K101" s="73"/>
      <c r="L101" s="73"/>
      <c r="M101" s="73"/>
      <c r="N101" s="73"/>
      <c r="O101" s="73"/>
      <c r="P101" s="73" t="s">
        <v>25</v>
      </c>
      <c r="Q101" s="74"/>
      <c r="R101" s="74"/>
      <c r="S101" s="74"/>
      <c r="T101" s="74"/>
      <c r="U101" s="74"/>
      <c r="V101" s="74"/>
      <c r="W101" s="73" t="s">
        <v>26</v>
      </c>
      <c r="X101" s="74"/>
      <c r="Y101" s="73" t="s">
        <v>27</v>
      </c>
      <c r="Z101" s="74"/>
      <c r="AA101" s="74"/>
      <c r="AB101" s="74"/>
      <c r="AC101" s="73" t="s">
        <v>142</v>
      </c>
      <c r="AD101" s="74"/>
      <c r="AE101" s="73" t="s">
        <v>154</v>
      </c>
      <c r="AF101" s="74"/>
      <c r="AG101" s="8" t="s">
        <v>145</v>
      </c>
      <c r="AH101" s="73" t="s">
        <v>146</v>
      </c>
      <c r="AI101" s="74"/>
      <c r="AJ101" s="73" t="s">
        <v>70</v>
      </c>
      <c r="AK101" s="74"/>
      <c r="AL101" s="73" t="s">
        <v>28</v>
      </c>
      <c r="AM101" s="74"/>
      <c r="AN101" s="74"/>
      <c r="AO101" s="74"/>
      <c r="AP101" s="74"/>
      <c r="AQ101" s="74"/>
      <c r="AR101" s="74"/>
      <c r="AS101" s="74"/>
      <c r="AT101" s="74"/>
      <c r="AU101" s="74"/>
      <c r="AV101" s="74"/>
      <c r="AW101" s="74"/>
      <c r="AX101" s="74"/>
      <c r="AY101" s="74"/>
      <c r="AZ101" s="74"/>
      <c r="BA101" s="74"/>
      <c r="BB101" s="74"/>
      <c r="BC101" s="74"/>
      <c r="BD101" s="74"/>
      <c r="BE101" s="74"/>
      <c r="BG101" s="22"/>
    </row>
    <row r="102" spans="1:60" ht="77.25" customHeight="1" x14ac:dyDescent="0.25">
      <c r="A102" s="85" t="s">
        <v>100</v>
      </c>
      <c r="B102" s="85"/>
      <c r="C102" s="85"/>
      <c r="D102" s="85"/>
      <c r="E102" s="85"/>
      <c r="F102" s="85"/>
      <c r="G102" s="85"/>
      <c r="H102" s="85"/>
      <c r="I102" s="85"/>
      <c r="J102" s="85"/>
      <c r="K102" s="85"/>
      <c r="L102" s="85"/>
      <c r="M102" s="85"/>
      <c r="N102" s="85"/>
      <c r="O102" s="85"/>
      <c r="P102" s="85" t="s">
        <v>150</v>
      </c>
      <c r="Q102" s="86"/>
      <c r="R102" s="86"/>
      <c r="S102" s="86"/>
      <c r="T102" s="86"/>
      <c r="U102" s="86"/>
      <c r="V102" s="86"/>
      <c r="W102" s="95">
        <v>46</v>
      </c>
      <c r="X102" s="96"/>
      <c r="Y102" s="89">
        <v>2325000</v>
      </c>
      <c r="Z102" s="90"/>
      <c r="AA102" s="90"/>
      <c r="AB102" s="90"/>
      <c r="AC102" s="87" t="s">
        <v>165</v>
      </c>
      <c r="AD102" s="88"/>
      <c r="AE102" s="89">
        <v>500000</v>
      </c>
      <c r="AF102" s="90"/>
      <c r="AG102" s="25">
        <v>15</v>
      </c>
      <c r="AH102" s="89">
        <v>84052</v>
      </c>
      <c r="AI102" s="90"/>
      <c r="AJ102" s="43">
        <f>+AG102/AC102</f>
        <v>1</v>
      </c>
      <c r="AK102" s="44"/>
      <c r="AL102" s="45">
        <f>+AH102/AE102</f>
        <v>0.168104</v>
      </c>
      <c r="AM102" s="46"/>
      <c r="AN102" s="46"/>
      <c r="AO102" s="46"/>
      <c r="AP102" s="46"/>
      <c r="AQ102" s="46"/>
      <c r="AR102" s="46"/>
      <c r="AS102" s="46"/>
      <c r="AT102" s="46"/>
      <c r="AU102" s="46"/>
      <c r="AV102" s="46"/>
      <c r="AW102" s="46"/>
      <c r="AX102" s="46"/>
      <c r="AY102" s="46"/>
      <c r="AZ102" s="46"/>
      <c r="BA102" s="46"/>
      <c r="BB102" s="46"/>
      <c r="BC102" s="46"/>
      <c r="BD102" s="46"/>
      <c r="BE102" s="46"/>
    </row>
    <row r="103" spans="1:60" ht="80.25" customHeight="1" x14ac:dyDescent="0.25">
      <c r="A103" s="85" t="s">
        <v>101</v>
      </c>
      <c r="B103" s="85"/>
      <c r="C103" s="85"/>
      <c r="D103" s="85"/>
      <c r="E103" s="85"/>
      <c r="F103" s="85"/>
      <c r="G103" s="85"/>
      <c r="H103" s="85"/>
      <c r="I103" s="85"/>
      <c r="J103" s="85"/>
      <c r="K103" s="85"/>
      <c r="L103" s="85"/>
      <c r="M103" s="85"/>
      <c r="N103" s="85"/>
      <c r="O103" s="85"/>
      <c r="P103" s="85" t="s">
        <v>73</v>
      </c>
      <c r="Q103" s="86"/>
      <c r="R103" s="86"/>
      <c r="S103" s="86"/>
      <c r="T103" s="86"/>
      <c r="U103" s="86"/>
      <c r="V103" s="86"/>
      <c r="W103" s="135" t="s">
        <v>155</v>
      </c>
      <c r="X103" s="136"/>
      <c r="Y103" s="137">
        <v>74298856</v>
      </c>
      <c r="Z103" s="138"/>
      <c r="AA103" s="138"/>
      <c r="AB103" s="138"/>
      <c r="AC103" s="135" t="s">
        <v>166</v>
      </c>
      <c r="AD103" s="136"/>
      <c r="AE103" s="137">
        <v>10875524</v>
      </c>
      <c r="AF103" s="138"/>
      <c r="AG103" s="24" t="s">
        <v>179</v>
      </c>
      <c r="AH103" s="137">
        <v>7517734.4199999999</v>
      </c>
      <c r="AI103" s="138"/>
      <c r="AJ103" s="139">
        <f>+AG103/AC103</f>
        <v>1.1666666666666667</v>
      </c>
      <c r="AK103" s="140"/>
      <c r="AL103" s="141">
        <f>+AH103/AE103</f>
        <v>0.6912526164256545</v>
      </c>
      <c r="AM103" s="142"/>
      <c r="AN103" s="142"/>
      <c r="AO103" s="142"/>
      <c r="AP103" s="142"/>
      <c r="AQ103" s="142"/>
      <c r="AR103" s="142"/>
      <c r="AS103" s="142"/>
      <c r="AT103" s="142"/>
      <c r="AU103" s="142"/>
      <c r="AV103" s="142"/>
      <c r="AW103" s="142"/>
      <c r="AX103" s="142"/>
      <c r="AY103" s="142"/>
      <c r="AZ103" s="142"/>
      <c r="BA103" s="142"/>
      <c r="BB103" s="142"/>
      <c r="BC103" s="142"/>
      <c r="BD103" s="142"/>
      <c r="BE103" s="142"/>
    </row>
    <row r="104" spans="1:60" ht="57" customHeight="1" x14ac:dyDescent="0.25">
      <c r="A104" s="85" t="s">
        <v>152</v>
      </c>
      <c r="B104" s="85"/>
      <c r="C104" s="85"/>
      <c r="D104" s="85"/>
      <c r="E104" s="85"/>
      <c r="F104" s="85"/>
      <c r="G104" s="85"/>
      <c r="H104" s="85"/>
      <c r="I104" s="85"/>
      <c r="J104" s="85"/>
      <c r="K104" s="85"/>
      <c r="L104" s="85"/>
      <c r="M104" s="85"/>
      <c r="N104" s="85"/>
      <c r="O104" s="85"/>
      <c r="P104" s="85" t="s">
        <v>153</v>
      </c>
      <c r="Q104" s="86"/>
      <c r="R104" s="86"/>
      <c r="S104" s="86"/>
      <c r="T104" s="86"/>
      <c r="U104" s="86"/>
      <c r="V104" s="86"/>
      <c r="W104" s="87" t="s">
        <v>148</v>
      </c>
      <c r="X104" s="88"/>
      <c r="Y104" s="89">
        <v>7886298</v>
      </c>
      <c r="Z104" s="90"/>
      <c r="AA104" s="90"/>
      <c r="AB104" s="90"/>
      <c r="AC104" s="87" t="s">
        <v>167</v>
      </c>
      <c r="AD104" s="88"/>
      <c r="AE104" s="89">
        <v>1000000</v>
      </c>
      <c r="AF104" s="90"/>
      <c r="AG104" s="24" t="s">
        <v>168</v>
      </c>
      <c r="AH104" s="89">
        <v>41064</v>
      </c>
      <c r="AI104" s="90"/>
      <c r="AJ104" s="43">
        <f>+AG104/AC104</f>
        <v>0.7486956521739131</v>
      </c>
      <c r="AK104" s="44"/>
      <c r="AL104" s="45">
        <f>+AH104/AE104</f>
        <v>4.1064000000000003E-2</v>
      </c>
      <c r="AM104" s="46"/>
      <c r="AN104" s="46"/>
      <c r="AO104" s="46"/>
      <c r="AP104" s="46"/>
      <c r="AQ104" s="46"/>
      <c r="AR104" s="46"/>
      <c r="AS104" s="46"/>
      <c r="AT104" s="46"/>
      <c r="AU104" s="46"/>
      <c r="AV104" s="46"/>
      <c r="AW104" s="46"/>
      <c r="AX104" s="46"/>
      <c r="AY104" s="46"/>
      <c r="AZ104" s="46"/>
      <c r="BA104" s="46"/>
      <c r="BB104" s="46"/>
      <c r="BC104" s="46"/>
      <c r="BD104" s="46"/>
      <c r="BE104" s="46"/>
      <c r="BG104" s="21"/>
    </row>
    <row r="105" spans="1:60" ht="76.5" customHeight="1" x14ac:dyDescent="0.25">
      <c r="A105" s="85" t="s">
        <v>46</v>
      </c>
      <c r="B105" s="85"/>
      <c r="C105" s="85"/>
      <c r="D105" s="85"/>
      <c r="E105" s="85"/>
      <c r="F105" s="85"/>
      <c r="G105" s="85"/>
      <c r="H105" s="85"/>
      <c r="I105" s="85"/>
      <c r="J105" s="85"/>
      <c r="K105" s="85"/>
      <c r="L105" s="85"/>
      <c r="M105" s="85"/>
      <c r="N105" s="85"/>
      <c r="O105" s="85"/>
      <c r="P105" s="85" t="s">
        <v>150</v>
      </c>
      <c r="Q105" s="86"/>
      <c r="R105" s="86"/>
      <c r="S105" s="86"/>
      <c r="T105" s="86"/>
      <c r="U105" s="86"/>
      <c r="V105" s="86"/>
      <c r="W105" s="87" t="s">
        <v>151</v>
      </c>
      <c r="X105" s="88"/>
      <c r="Y105" s="89">
        <v>410448489</v>
      </c>
      <c r="Z105" s="90"/>
      <c r="AA105" s="90"/>
      <c r="AB105" s="90"/>
      <c r="AC105" s="87" t="s">
        <v>169</v>
      </c>
      <c r="AD105" s="88"/>
      <c r="AE105" s="89">
        <v>97904308.25</v>
      </c>
      <c r="AF105" s="90"/>
      <c r="AG105" s="24" t="s">
        <v>180</v>
      </c>
      <c r="AH105" s="89">
        <v>66884752.560000002</v>
      </c>
      <c r="AI105" s="90"/>
      <c r="AJ105" s="43">
        <f>+AG105/AC105</f>
        <v>5.2386813186813184</v>
      </c>
      <c r="AK105" s="44"/>
      <c r="AL105" s="45">
        <f>+AH105/AE105</f>
        <v>0.68316454868573162</v>
      </c>
      <c r="AM105" s="46"/>
      <c r="AN105" s="46"/>
      <c r="AO105" s="46"/>
      <c r="AP105" s="46"/>
      <c r="AQ105" s="46"/>
      <c r="AR105" s="46"/>
      <c r="AS105" s="46"/>
      <c r="AT105" s="46"/>
      <c r="AU105" s="46"/>
      <c r="AV105" s="46"/>
      <c r="AW105" s="46"/>
      <c r="AX105" s="46"/>
      <c r="AY105" s="46"/>
      <c r="AZ105" s="46"/>
      <c r="BA105" s="46"/>
      <c r="BB105" s="46"/>
      <c r="BC105" s="46"/>
      <c r="BD105" s="46"/>
      <c r="BE105" s="46"/>
      <c r="BG105" s="21"/>
    </row>
    <row r="106" spans="1:60" ht="103.5" customHeight="1" x14ac:dyDescent="0.25">
      <c r="A106" s="39" t="s">
        <v>105</v>
      </c>
      <c r="B106" s="39"/>
      <c r="C106" s="39"/>
      <c r="D106" s="39"/>
      <c r="E106" s="39"/>
      <c r="F106" s="39"/>
      <c r="G106" s="39"/>
      <c r="H106" s="39"/>
      <c r="I106" s="39"/>
      <c r="J106" s="39"/>
      <c r="K106" s="39"/>
      <c r="L106" s="39"/>
      <c r="M106" s="39"/>
      <c r="N106" s="39"/>
      <c r="O106" s="10"/>
      <c r="P106" s="39" t="s">
        <v>150</v>
      </c>
      <c r="Q106" s="39"/>
      <c r="R106" s="39"/>
      <c r="S106" s="39"/>
      <c r="T106" s="39"/>
      <c r="U106" s="39"/>
      <c r="V106" s="39"/>
      <c r="W106" s="11"/>
      <c r="X106" s="12" t="s">
        <v>149</v>
      </c>
      <c r="Y106" s="13"/>
      <c r="Z106" s="14"/>
      <c r="AA106" s="40">
        <v>1750000</v>
      </c>
      <c r="AB106" s="41"/>
      <c r="AC106" s="42">
        <v>50</v>
      </c>
      <c r="AD106" s="42"/>
      <c r="AE106" s="16">
        <v>275000</v>
      </c>
      <c r="AF106" s="15"/>
      <c r="AG106" s="16">
        <v>61</v>
      </c>
      <c r="AH106" s="47">
        <v>0</v>
      </c>
      <c r="AI106" s="48"/>
      <c r="AJ106" s="43">
        <f>+AG106/AC106</f>
        <v>1.22</v>
      </c>
      <c r="AK106" s="44"/>
      <c r="AL106" s="45">
        <f>+AH106/AE106</f>
        <v>0</v>
      </c>
      <c r="AM106" s="46"/>
      <c r="AN106" s="46"/>
      <c r="AO106" s="46"/>
      <c r="AP106" s="46"/>
      <c r="AQ106" s="46"/>
      <c r="AR106" s="46"/>
      <c r="AS106" s="46"/>
      <c r="AT106" s="46"/>
      <c r="AU106" s="46"/>
      <c r="AV106" s="46"/>
      <c r="AW106" s="46"/>
      <c r="AX106" s="46"/>
      <c r="AY106" s="46"/>
      <c r="AZ106" s="46"/>
      <c r="BA106" s="46"/>
      <c r="BB106" s="46"/>
      <c r="BC106" s="46"/>
      <c r="BD106" s="46"/>
      <c r="BE106" s="46"/>
    </row>
    <row r="107" spans="1:60" ht="19.5" customHeight="1" x14ac:dyDescent="0.25">
      <c r="A107" s="50" t="s">
        <v>68</v>
      </c>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row>
    <row r="108" spans="1:60" ht="37.5" customHeight="1" x14ac:dyDescent="0.25">
      <c r="A108" s="110" t="s">
        <v>102</v>
      </c>
      <c r="B108" s="110"/>
      <c r="C108" s="110"/>
      <c r="D108" s="110"/>
      <c r="E108" s="110"/>
      <c r="F108" s="110"/>
      <c r="G108" s="110"/>
      <c r="H108" s="110"/>
      <c r="I108" s="110"/>
      <c r="J108" s="110"/>
      <c r="K108" s="110"/>
      <c r="L108" s="110"/>
      <c r="M108" s="110"/>
      <c r="N108" s="110"/>
      <c r="O108" s="110"/>
      <c r="P108" s="110"/>
      <c r="Q108" s="110"/>
      <c r="R108" s="110"/>
      <c r="S108" s="110"/>
      <c r="T108" s="110"/>
      <c r="U108" s="110"/>
      <c r="V108" s="109" t="s">
        <v>103</v>
      </c>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row>
    <row r="109" spans="1:60" ht="18.600000000000001" customHeight="1" x14ac:dyDescent="0.25">
      <c r="A109" s="35" t="s">
        <v>29</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row>
    <row r="110" spans="1:60" ht="26.25" customHeight="1" x14ac:dyDescent="0.25">
      <c r="A110" s="36" t="s">
        <v>108</v>
      </c>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row>
    <row r="111" spans="1:60" ht="18.600000000000001" customHeight="1" x14ac:dyDescent="0.25">
      <c r="A111" s="35" t="s">
        <v>30</v>
      </c>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row>
    <row r="112" spans="1:60" ht="52.5" customHeight="1" x14ac:dyDescent="0.25">
      <c r="A112" s="52" t="s">
        <v>181</v>
      </c>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row>
    <row r="113" spans="1:59" ht="20.85" customHeight="1" x14ac:dyDescent="0.25">
      <c r="A113" s="35" t="s">
        <v>31</v>
      </c>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row>
    <row r="114" spans="1:59" ht="24" customHeight="1" x14ac:dyDescent="0.25">
      <c r="A114" s="36" t="s">
        <v>182</v>
      </c>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row>
    <row r="115" spans="1:59" s="53" customFormat="1" ht="12.75" customHeight="1" x14ac:dyDescent="0.25">
      <c r="A115" s="53" t="s">
        <v>183</v>
      </c>
    </row>
    <row r="116" spans="1:59" s="53" customFormat="1" ht="12.75" customHeight="1" x14ac:dyDescent="0.25"/>
    <row r="117" spans="1:59" ht="18.600000000000001" customHeight="1" x14ac:dyDescent="0.25">
      <c r="A117" s="35" t="s">
        <v>29</v>
      </c>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row>
    <row r="118" spans="1:59" ht="36" customHeight="1" x14ac:dyDescent="0.25">
      <c r="A118" s="36" t="s">
        <v>135</v>
      </c>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row>
    <row r="119" spans="1:59" ht="18.600000000000001" customHeight="1" x14ac:dyDescent="0.25">
      <c r="A119" s="35" t="s">
        <v>30</v>
      </c>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row>
    <row r="120" spans="1:59" ht="207.75" customHeight="1" x14ac:dyDescent="0.25">
      <c r="A120" s="72" t="s">
        <v>184</v>
      </c>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G120" t="s">
        <v>160</v>
      </c>
    </row>
    <row r="121" spans="1:59" ht="20.85" customHeight="1" x14ac:dyDescent="0.25">
      <c r="A121" s="35" t="s">
        <v>31</v>
      </c>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row>
    <row r="122" spans="1:59" ht="40.5" customHeight="1" x14ac:dyDescent="0.25">
      <c r="A122" s="37" t="s">
        <v>161</v>
      </c>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row>
    <row r="123" spans="1:59" ht="33" customHeight="1" x14ac:dyDescent="0.25">
      <c r="A123" s="34" t="s">
        <v>156</v>
      </c>
      <c r="B123" s="34"/>
      <c r="C123" s="34"/>
      <c r="D123" s="34"/>
      <c r="E123" s="34"/>
      <c r="F123" s="34"/>
      <c r="G123" s="34"/>
      <c r="H123" s="34"/>
      <c r="I123" s="34"/>
      <c r="J123" s="34"/>
      <c r="K123" s="34"/>
      <c r="L123" s="34"/>
      <c r="M123" s="34"/>
      <c r="N123" s="34"/>
      <c r="O123" s="34"/>
      <c r="P123" s="34"/>
      <c r="Q123" s="34"/>
      <c r="R123" s="34"/>
      <c r="S123" s="34"/>
      <c r="T123" s="34"/>
      <c r="U123" s="34"/>
      <c r="V123" s="34" t="s">
        <v>47</v>
      </c>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row>
    <row r="124" spans="1:59" ht="18.600000000000001" customHeight="1" x14ac:dyDescent="0.25">
      <c r="A124" s="35" t="s">
        <v>29</v>
      </c>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row>
    <row r="125" spans="1:59" ht="19.5" customHeight="1" x14ac:dyDescent="0.25">
      <c r="A125" s="36" t="s">
        <v>50</v>
      </c>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row>
    <row r="126" spans="1:59" ht="18.600000000000001" customHeight="1" x14ac:dyDescent="0.25">
      <c r="A126" s="35" t="s">
        <v>30</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row>
    <row r="127" spans="1:59" ht="84.75" customHeight="1" x14ac:dyDescent="0.25">
      <c r="A127" s="37" t="s">
        <v>185</v>
      </c>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row>
    <row r="128" spans="1:59" ht="20.85" customHeight="1" x14ac:dyDescent="0.25">
      <c r="A128" s="35" t="s">
        <v>31</v>
      </c>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row>
    <row r="129" spans="1:57" ht="50.25" customHeight="1" x14ac:dyDescent="0.25">
      <c r="A129" s="37" t="s">
        <v>186</v>
      </c>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row>
    <row r="130" spans="1:57" ht="33.75" customHeight="1" x14ac:dyDescent="0.25">
      <c r="A130" s="34" t="s">
        <v>48</v>
      </c>
      <c r="B130" s="34"/>
      <c r="C130" s="34"/>
      <c r="D130" s="34"/>
      <c r="E130" s="34"/>
      <c r="F130" s="34"/>
      <c r="G130" s="34"/>
      <c r="H130" s="34"/>
      <c r="I130" s="34"/>
      <c r="J130" s="34"/>
      <c r="K130" s="34"/>
      <c r="L130" s="34"/>
      <c r="M130" s="34"/>
      <c r="N130" s="34"/>
      <c r="O130" s="34"/>
      <c r="P130" s="34"/>
      <c r="Q130" s="34"/>
      <c r="R130" s="34"/>
      <c r="S130" s="34"/>
      <c r="T130" s="34"/>
      <c r="U130" s="34"/>
      <c r="V130" s="34" t="s">
        <v>49</v>
      </c>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row>
    <row r="131" spans="1:57" ht="18.75" customHeight="1" x14ac:dyDescent="0.25">
      <c r="A131" s="35" t="s">
        <v>29</v>
      </c>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row>
    <row r="132" spans="1:57" ht="53.25" customHeight="1" x14ac:dyDescent="0.25">
      <c r="A132" s="36" t="s">
        <v>51</v>
      </c>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row>
    <row r="133" spans="1:57" ht="19.5" customHeight="1" x14ac:dyDescent="0.25">
      <c r="A133" s="35" t="s">
        <v>30</v>
      </c>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row>
    <row r="134" spans="1:57" ht="246" customHeight="1" x14ac:dyDescent="0.25">
      <c r="A134" s="52" t="s">
        <v>187</v>
      </c>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row>
    <row r="135" spans="1:57" ht="15" customHeight="1" x14ac:dyDescent="0.25">
      <c r="A135" s="35" t="s">
        <v>31</v>
      </c>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row>
    <row r="136" spans="1:57" ht="5.25" customHeight="1" x14ac:dyDescent="0.25">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row>
    <row r="137" spans="1:57" ht="73.5" customHeight="1" x14ac:dyDescent="0.25">
      <c r="A137" s="37" t="s">
        <v>162</v>
      </c>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row>
    <row r="138" spans="1:57" ht="36" customHeight="1" x14ac:dyDescent="0.25">
      <c r="A138" s="34" t="s">
        <v>104</v>
      </c>
      <c r="B138" s="34"/>
      <c r="C138" s="34"/>
      <c r="D138" s="34"/>
      <c r="E138" s="34"/>
      <c r="F138" s="34"/>
      <c r="G138" s="34"/>
      <c r="H138" s="34"/>
      <c r="I138" s="34"/>
      <c r="J138" s="34"/>
      <c r="K138" s="34"/>
      <c r="L138" s="34"/>
      <c r="M138" s="34"/>
      <c r="N138" s="34"/>
      <c r="O138" s="34"/>
      <c r="P138" s="34"/>
      <c r="Q138" s="34"/>
      <c r="R138" s="34"/>
      <c r="S138" s="34"/>
      <c r="T138" s="34"/>
      <c r="U138" s="34"/>
      <c r="V138" s="34" t="s">
        <v>106</v>
      </c>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row>
    <row r="139" spans="1:57" ht="15" customHeight="1" x14ac:dyDescent="0.25">
      <c r="A139" s="35" t="s">
        <v>29</v>
      </c>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row>
    <row r="140" spans="1:57" ht="42" customHeight="1" x14ac:dyDescent="0.25">
      <c r="A140" s="36" t="s">
        <v>107</v>
      </c>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row>
    <row r="141" spans="1:57" ht="27.75" customHeight="1" x14ac:dyDescent="0.25">
      <c r="A141" s="35" t="s">
        <v>30</v>
      </c>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row>
    <row r="142" spans="1:57" ht="57.75" customHeight="1" x14ac:dyDescent="0.25">
      <c r="A142" s="37" t="s">
        <v>188</v>
      </c>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row>
    <row r="143" spans="1:57" ht="17.25" customHeight="1" x14ac:dyDescent="0.25">
      <c r="A143" s="35" t="s">
        <v>31</v>
      </c>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row>
    <row r="144" spans="1:57" ht="27.75" customHeight="1" x14ac:dyDescent="0.25">
      <c r="A144" s="37" t="s">
        <v>189</v>
      </c>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row>
    <row r="145" spans="1:59" ht="15" customHeight="1" x14ac:dyDescent="0.25">
      <c r="A145" s="50" t="s">
        <v>109</v>
      </c>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row>
    <row r="146" spans="1:59" ht="15" customHeight="1" x14ac:dyDescent="0.25">
      <c r="A146" s="35" t="s">
        <v>11</v>
      </c>
      <c r="B146" s="35"/>
      <c r="C146" s="35"/>
      <c r="D146" s="35"/>
      <c r="E146" s="35"/>
      <c r="F146" s="35"/>
      <c r="G146" s="35"/>
      <c r="H146" s="35"/>
      <c r="I146" s="35"/>
      <c r="J146" s="35"/>
      <c r="K146" s="35"/>
      <c r="L146" s="35"/>
      <c r="M146" s="35"/>
      <c r="N146" s="35"/>
      <c r="O146" s="35"/>
      <c r="P146" s="35"/>
      <c r="Q146" s="35"/>
      <c r="R146" s="4"/>
      <c r="S146" s="4"/>
      <c r="T146" s="4"/>
      <c r="U146" s="30" t="s">
        <v>116</v>
      </c>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row>
    <row r="147" spans="1:59" ht="15" customHeight="1" x14ac:dyDescent="0.25">
      <c r="A147" s="70" t="s">
        <v>12</v>
      </c>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row>
    <row r="148" spans="1:59" ht="50.25" customHeight="1" x14ac:dyDescent="0.25">
      <c r="A148" s="4"/>
      <c r="B148" s="31" t="s">
        <v>117</v>
      </c>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G148" s="5"/>
    </row>
    <row r="149" spans="1:59" ht="15" customHeight="1" x14ac:dyDescent="0.25">
      <c r="A149" s="70" t="s">
        <v>13</v>
      </c>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row>
    <row r="150" spans="1:59" ht="15" customHeight="1" x14ac:dyDescent="0.25">
      <c r="A150" s="32" t="s">
        <v>119</v>
      </c>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row>
    <row r="151" spans="1:59" ht="15" customHeight="1" x14ac:dyDescent="0.25">
      <c r="A151" s="70" t="s">
        <v>14</v>
      </c>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row>
    <row r="152" spans="1:59" ht="39" customHeight="1" x14ac:dyDescent="0.25">
      <c r="A152" s="36" t="s">
        <v>118</v>
      </c>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row>
    <row r="153" spans="1:59" ht="15.75" customHeight="1" x14ac:dyDescent="0.25">
      <c r="A153" s="50" t="s">
        <v>158</v>
      </c>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row>
    <row r="154" spans="1:59" ht="24.75" customHeight="1" x14ac:dyDescent="0.25">
      <c r="A154" s="160" t="s">
        <v>15</v>
      </c>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c r="AV154" s="160"/>
      <c r="AW154" s="160"/>
      <c r="AX154" s="160"/>
      <c r="AY154" s="160"/>
      <c r="AZ154" s="160"/>
      <c r="BA154" s="160"/>
      <c r="BB154" s="160"/>
      <c r="BC154" s="160"/>
      <c r="BD154" s="160"/>
      <c r="BE154" s="160"/>
    </row>
    <row r="155" spans="1:59" ht="15" customHeight="1" x14ac:dyDescent="0.25">
      <c r="A155" s="158" t="s">
        <v>16</v>
      </c>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t="s">
        <v>17</v>
      </c>
      <c r="Y155" s="107"/>
      <c r="Z155" s="107"/>
      <c r="AA155" s="107"/>
      <c r="AB155" s="107"/>
      <c r="AC155" s="107"/>
      <c r="AD155" s="158" t="s">
        <v>18</v>
      </c>
      <c r="AE155" s="107"/>
      <c r="AF155" s="107"/>
      <c r="AG155" s="107"/>
      <c r="AH155" s="107"/>
      <c r="AI155" s="158" t="s">
        <v>19</v>
      </c>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row>
    <row r="156" spans="1:59" ht="18.75" customHeight="1" x14ac:dyDescent="0.25">
      <c r="A156" s="161">
        <v>35327045</v>
      </c>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v>34327045</v>
      </c>
      <c r="Y156" s="162"/>
      <c r="Z156" s="162"/>
      <c r="AA156" s="162"/>
      <c r="AB156" s="162"/>
      <c r="AC156" s="162"/>
      <c r="AD156" s="161">
        <v>23550413.75</v>
      </c>
      <c r="AE156" s="162"/>
      <c r="AF156" s="162"/>
      <c r="AG156" s="162"/>
      <c r="AH156" s="162"/>
      <c r="AI156" s="159">
        <f>AD156/X156</f>
        <v>0.6860600366270968</v>
      </c>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row>
    <row r="157" spans="1:59" ht="16.5" customHeight="1" x14ac:dyDescent="0.25">
      <c r="A157" s="143" t="s">
        <v>20</v>
      </c>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row>
    <row r="158" spans="1:59" ht="17.25" customHeight="1" x14ac:dyDescent="0.25">
      <c r="A158" s="144" t="s">
        <v>21</v>
      </c>
      <c r="B158" s="144"/>
      <c r="C158" s="144"/>
      <c r="D158" s="144"/>
      <c r="E158" s="144"/>
      <c r="F158" s="144"/>
      <c r="G158" s="144"/>
      <c r="H158" s="144"/>
      <c r="I158" s="144"/>
      <c r="J158" s="144"/>
      <c r="K158" s="144"/>
      <c r="L158" s="144"/>
      <c r="M158" s="144"/>
      <c r="N158" s="144"/>
      <c r="O158" s="144"/>
      <c r="P158" s="108" t="s">
        <v>21</v>
      </c>
      <c r="Q158" s="107"/>
      <c r="R158" s="107"/>
      <c r="S158" s="107"/>
      <c r="T158" s="107"/>
      <c r="U158" s="107"/>
      <c r="V158" s="107"/>
      <c r="W158" s="106" t="s">
        <v>22</v>
      </c>
      <c r="X158" s="107"/>
      <c r="Y158" s="107"/>
      <c r="Z158" s="107"/>
      <c r="AA158" s="107"/>
      <c r="AB158" s="107"/>
      <c r="AC158" s="106" t="s">
        <v>136</v>
      </c>
      <c r="AD158" s="107"/>
      <c r="AE158" s="107"/>
      <c r="AF158" s="107"/>
      <c r="AG158" s="106" t="s">
        <v>137</v>
      </c>
      <c r="AH158" s="107"/>
      <c r="AI158" s="107"/>
      <c r="AJ158" s="106" t="s">
        <v>23</v>
      </c>
      <c r="AK158" s="107"/>
      <c r="AL158" s="107"/>
      <c r="AM158" s="107"/>
      <c r="AN158" s="107"/>
      <c r="AO158" s="107"/>
      <c r="AP158" s="107"/>
      <c r="AQ158" s="107"/>
      <c r="AR158" s="107"/>
      <c r="AS158" s="107"/>
      <c r="AT158" s="107"/>
      <c r="AU158" s="107"/>
      <c r="AV158" s="107"/>
      <c r="AW158" s="107"/>
      <c r="AX158" s="107"/>
      <c r="AY158" s="107"/>
      <c r="AZ158" s="107"/>
      <c r="BA158" s="107"/>
      <c r="BB158" s="107"/>
      <c r="BC158" s="107"/>
      <c r="BD158" s="107"/>
      <c r="BE158" s="107"/>
    </row>
    <row r="159" spans="1:59" ht="61.5" customHeight="1" x14ac:dyDescent="0.25">
      <c r="A159" s="106" t="s">
        <v>24</v>
      </c>
      <c r="B159" s="106"/>
      <c r="C159" s="106"/>
      <c r="D159" s="106"/>
      <c r="E159" s="106"/>
      <c r="F159" s="106"/>
      <c r="G159" s="106"/>
      <c r="H159" s="106"/>
      <c r="I159" s="106"/>
      <c r="J159" s="106"/>
      <c r="K159" s="106"/>
      <c r="L159" s="106"/>
      <c r="M159" s="106"/>
      <c r="N159" s="106"/>
      <c r="O159" s="106"/>
      <c r="P159" s="106" t="s">
        <v>25</v>
      </c>
      <c r="Q159" s="107"/>
      <c r="R159" s="107"/>
      <c r="S159" s="107"/>
      <c r="T159" s="107"/>
      <c r="U159" s="107"/>
      <c r="V159" s="107"/>
      <c r="W159" s="106" t="s">
        <v>26</v>
      </c>
      <c r="X159" s="107"/>
      <c r="Y159" s="106" t="s">
        <v>27</v>
      </c>
      <c r="Z159" s="107"/>
      <c r="AA159" s="107"/>
      <c r="AB159" s="107"/>
      <c r="AC159" s="73" t="s">
        <v>142</v>
      </c>
      <c r="AD159" s="74"/>
      <c r="AE159" s="73" t="s">
        <v>154</v>
      </c>
      <c r="AF159" s="74"/>
      <c r="AG159" s="8" t="s">
        <v>145</v>
      </c>
      <c r="AH159" s="73" t="s">
        <v>146</v>
      </c>
      <c r="AI159" s="74"/>
      <c r="AJ159" s="106" t="s">
        <v>70</v>
      </c>
      <c r="AK159" s="107"/>
      <c r="AL159" s="106" t="s">
        <v>28</v>
      </c>
      <c r="AM159" s="107"/>
      <c r="AN159" s="107"/>
      <c r="AO159" s="107"/>
      <c r="AP159" s="107"/>
      <c r="AQ159" s="107"/>
      <c r="AR159" s="107"/>
      <c r="AS159" s="107"/>
      <c r="AT159" s="107"/>
      <c r="AU159" s="107"/>
      <c r="AV159" s="107"/>
      <c r="AW159" s="107"/>
      <c r="AX159" s="107"/>
      <c r="AY159" s="107"/>
      <c r="AZ159" s="107"/>
      <c r="BA159" s="107"/>
      <c r="BB159" s="107"/>
      <c r="BC159" s="107"/>
      <c r="BD159" s="107"/>
      <c r="BE159" s="107"/>
    </row>
    <row r="160" spans="1:59" ht="85.5" customHeight="1" x14ac:dyDescent="0.25">
      <c r="A160" s="97" t="s">
        <v>110</v>
      </c>
      <c r="B160" s="97"/>
      <c r="C160" s="97"/>
      <c r="D160" s="97"/>
      <c r="E160" s="97"/>
      <c r="F160" s="97"/>
      <c r="G160" s="97"/>
      <c r="H160" s="97"/>
      <c r="I160" s="97"/>
      <c r="J160" s="97"/>
      <c r="K160" s="97"/>
      <c r="L160" s="97"/>
      <c r="M160" s="97"/>
      <c r="N160" s="97"/>
      <c r="O160" s="97"/>
      <c r="P160" s="97" t="s">
        <v>52</v>
      </c>
      <c r="Q160" s="98"/>
      <c r="R160" s="98"/>
      <c r="S160" s="98"/>
      <c r="T160" s="98"/>
      <c r="U160" s="98"/>
      <c r="V160" s="98"/>
      <c r="W160" s="99">
        <v>1400</v>
      </c>
      <c r="X160" s="100"/>
      <c r="Y160" s="101">
        <v>11459182</v>
      </c>
      <c r="Z160" s="102"/>
      <c r="AA160" s="102"/>
      <c r="AB160" s="102"/>
      <c r="AC160" s="99">
        <v>475</v>
      </c>
      <c r="AD160" s="100"/>
      <c r="AE160" s="101">
        <v>3000000</v>
      </c>
      <c r="AF160" s="102"/>
      <c r="AG160" s="20">
        <v>1466</v>
      </c>
      <c r="AH160" s="101">
        <v>220780.9</v>
      </c>
      <c r="AI160" s="102"/>
      <c r="AJ160" s="103">
        <f>AG160/AC160</f>
        <v>3.0863157894736841</v>
      </c>
      <c r="AK160" s="104"/>
      <c r="AL160" s="103">
        <f>AH160/AE160</f>
        <v>7.3593633333333325E-2</v>
      </c>
      <c r="AM160" s="104"/>
      <c r="AN160" s="104"/>
      <c r="AO160" s="104"/>
      <c r="AP160" s="104"/>
      <c r="AQ160" s="104"/>
      <c r="AR160" s="104"/>
      <c r="AS160" s="104"/>
      <c r="AT160" s="104"/>
      <c r="AU160" s="104"/>
      <c r="AV160" s="104"/>
      <c r="AW160" s="104"/>
      <c r="AX160" s="104"/>
      <c r="AY160" s="104"/>
      <c r="AZ160" s="104"/>
      <c r="BA160" s="104"/>
      <c r="BB160" s="104"/>
      <c r="BC160" s="104"/>
      <c r="BD160" s="104"/>
      <c r="BE160" s="104"/>
    </row>
    <row r="161" spans="1:57" ht="90.75" customHeight="1" x14ac:dyDescent="0.25">
      <c r="A161" s="97" t="s">
        <v>111</v>
      </c>
      <c r="B161" s="97"/>
      <c r="C161" s="97"/>
      <c r="D161" s="97"/>
      <c r="E161" s="97"/>
      <c r="F161" s="97"/>
      <c r="G161" s="97"/>
      <c r="H161" s="97"/>
      <c r="I161" s="97"/>
      <c r="J161" s="97"/>
      <c r="K161" s="97"/>
      <c r="L161" s="97"/>
      <c r="M161" s="97"/>
      <c r="N161" s="97"/>
      <c r="O161" s="97"/>
      <c r="P161" s="97" t="s">
        <v>53</v>
      </c>
      <c r="Q161" s="98"/>
      <c r="R161" s="98"/>
      <c r="S161" s="98"/>
      <c r="T161" s="98"/>
      <c r="U161" s="98"/>
      <c r="V161" s="98"/>
      <c r="W161" s="99">
        <v>6</v>
      </c>
      <c r="X161" s="100"/>
      <c r="Y161" s="101">
        <v>1360000</v>
      </c>
      <c r="Z161" s="102"/>
      <c r="AA161" s="102"/>
      <c r="AB161" s="102"/>
      <c r="AC161" s="99">
        <v>2</v>
      </c>
      <c r="AD161" s="100"/>
      <c r="AE161" s="101">
        <v>375000</v>
      </c>
      <c r="AF161" s="102"/>
      <c r="AG161" s="18">
        <v>1</v>
      </c>
      <c r="AH161" s="101">
        <v>413113.5</v>
      </c>
      <c r="AI161" s="102"/>
      <c r="AJ161" s="103">
        <f>AG161/AC161</f>
        <v>0.5</v>
      </c>
      <c r="AK161" s="104"/>
      <c r="AL161" s="103">
        <f>AH161/AE161</f>
        <v>1.1016360000000001</v>
      </c>
      <c r="AM161" s="104"/>
      <c r="AN161" s="104"/>
      <c r="AO161" s="104"/>
      <c r="AP161" s="104"/>
      <c r="AQ161" s="104"/>
      <c r="AR161" s="104"/>
      <c r="AS161" s="104"/>
      <c r="AT161" s="104"/>
      <c r="AU161" s="104"/>
      <c r="AV161" s="104"/>
      <c r="AW161" s="104"/>
      <c r="AX161" s="104"/>
      <c r="AY161" s="104"/>
      <c r="AZ161" s="104"/>
      <c r="BA161" s="104"/>
      <c r="BB161" s="104"/>
      <c r="BC161" s="104"/>
      <c r="BD161" s="104"/>
      <c r="BE161" s="104"/>
    </row>
    <row r="162" spans="1:57" ht="102.75" customHeight="1" x14ac:dyDescent="0.25">
      <c r="A162" s="146" t="s">
        <v>157</v>
      </c>
      <c r="B162" s="147"/>
      <c r="C162" s="147"/>
      <c r="D162" s="147"/>
      <c r="E162" s="147"/>
      <c r="F162" s="147"/>
      <c r="G162" s="147"/>
      <c r="H162" s="147"/>
      <c r="I162" s="147"/>
      <c r="J162" s="147"/>
      <c r="K162" s="147"/>
      <c r="L162" s="147"/>
      <c r="M162" s="147"/>
      <c r="N162" s="148"/>
      <c r="O162" s="17"/>
      <c r="P162" s="149" t="s">
        <v>113</v>
      </c>
      <c r="Q162" s="150"/>
      <c r="R162" s="150"/>
      <c r="S162" s="150"/>
      <c r="T162" s="150"/>
      <c r="U162" s="150"/>
      <c r="V162" s="151"/>
      <c r="W162" s="18"/>
      <c r="X162" s="6">
        <v>163</v>
      </c>
      <c r="Y162" s="19"/>
      <c r="Z162" s="7"/>
      <c r="AA162" s="152">
        <v>26000000</v>
      </c>
      <c r="AB162" s="153"/>
      <c r="AC162" s="154">
        <v>42</v>
      </c>
      <c r="AD162" s="155"/>
      <c r="AE162" s="19">
        <v>6500000</v>
      </c>
      <c r="AF162" s="7"/>
      <c r="AG162" s="18">
        <v>20</v>
      </c>
      <c r="AH162" s="156">
        <v>6500000</v>
      </c>
      <c r="AI162" s="157"/>
      <c r="AJ162" s="103">
        <f>AG162/AC162</f>
        <v>0.47619047619047616</v>
      </c>
      <c r="AK162" s="104"/>
      <c r="AL162" s="103">
        <f>AH162/AE162</f>
        <v>1</v>
      </c>
      <c r="AM162" s="104"/>
      <c r="AN162" s="104"/>
      <c r="AO162" s="104"/>
      <c r="AP162" s="104"/>
      <c r="AQ162" s="104"/>
      <c r="AR162" s="104"/>
      <c r="AS162" s="104"/>
      <c r="AT162" s="104"/>
      <c r="AU162" s="104"/>
      <c r="AV162" s="104"/>
      <c r="AW162" s="104"/>
      <c r="AX162" s="104"/>
      <c r="AY162" s="104"/>
      <c r="AZ162" s="104"/>
      <c r="BA162" s="104"/>
      <c r="BB162" s="104"/>
      <c r="BC162" s="104"/>
      <c r="BD162" s="104"/>
      <c r="BE162" s="104"/>
    </row>
    <row r="163" spans="1:57" ht="85.5" customHeight="1" x14ac:dyDescent="0.25">
      <c r="A163" s="60" t="s">
        <v>112</v>
      </c>
      <c r="B163" s="60"/>
      <c r="C163" s="60"/>
      <c r="D163" s="60"/>
      <c r="E163" s="60"/>
      <c r="F163" s="60"/>
      <c r="G163" s="60"/>
      <c r="H163" s="60"/>
      <c r="I163" s="60"/>
      <c r="J163" s="60"/>
      <c r="K163" s="60"/>
      <c r="L163" s="60"/>
      <c r="M163" s="60"/>
      <c r="N163" s="60"/>
      <c r="O163" s="60"/>
      <c r="P163" s="60" t="s">
        <v>54</v>
      </c>
      <c r="Q163" s="61"/>
      <c r="R163" s="61"/>
      <c r="S163" s="61"/>
      <c r="T163" s="61"/>
      <c r="U163" s="61"/>
      <c r="V163" s="61"/>
      <c r="W163" s="54">
        <v>13025</v>
      </c>
      <c r="X163" s="55"/>
      <c r="Y163" s="56">
        <v>24820000</v>
      </c>
      <c r="Z163" s="57"/>
      <c r="AA163" s="57"/>
      <c r="AB163" s="57"/>
      <c r="AC163" s="54">
        <v>4725</v>
      </c>
      <c r="AD163" s="55"/>
      <c r="AE163" s="56">
        <v>7721904</v>
      </c>
      <c r="AF163" s="57"/>
      <c r="AG163" s="20">
        <v>2758</v>
      </c>
      <c r="AH163" s="56">
        <v>2123102.64</v>
      </c>
      <c r="AI163" s="57"/>
      <c r="AJ163" s="58">
        <f>AG163/AC163</f>
        <v>0.58370370370370372</v>
      </c>
      <c r="AK163" s="59"/>
      <c r="AL163" s="58">
        <f>AH163/AE163</f>
        <v>0.27494548494775384</v>
      </c>
      <c r="AM163" s="59"/>
      <c r="AN163" s="59"/>
      <c r="AO163" s="59"/>
      <c r="AP163" s="59"/>
      <c r="AQ163" s="59"/>
      <c r="AR163" s="59"/>
      <c r="AS163" s="59"/>
      <c r="AT163" s="59"/>
      <c r="AU163" s="59"/>
      <c r="AV163" s="59"/>
      <c r="AW163" s="59"/>
      <c r="AX163" s="59"/>
      <c r="AY163" s="59"/>
      <c r="AZ163" s="59"/>
      <c r="BA163" s="59"/>
      <c r="BB163" s="59"/>
      <c r="BC163" s="59"/>
      <c r="BD163" s="59"/>
      <c r="BE163" s="59"/>
    </row>
    <row r="164" spans="1:57" ht="99" customHeight="1" x14ac:dyDescent="0.25">
      <c r="A164" s="60" t="s">
        <v>120</v>
      </c>
      <c r="B164" s="60"/>
      <c r="C164" s="60"/>
      <c r="D164" s="60"/>
      <c r="E164" s="60"/>
      <c r="F164" s="60"/>
      <c r="G164" s="60"/>
      <c r="H164" s="60"/>
      <c r="I164" s="60"/>
      <c r="J164" s="60"/>
      <c r="K164" s="60"/>
      <c r="L164" s="60"/>
      <c r="M164" s="60"/>
      <c r="N164" s="60"/>
      <c r="O164" s="60"/>
      <c r="P164" s="60" t="s">
        <v>55</v>
      </c>
      <c r="Q164" s="61"/>
      <c r="R164" s="61"/>
      <c r="S164" s="61"/>
      <c r="T164" s="61"/>
      <c r="U164" s="61"/>
      <c r="V164" s="61"/>
      <c r="W164" s="54">
        <v>25</v>
      </c>
      <c r="X164" s="55"/>
      <c r="Y164" s="56">
        <v>1632000</v>
      </c>
      <c r="Z164" s="57"/>
      <c r="AA164" s="57"/>
      <c r="AB164" s="57"/>
      <c r="AC164" s="54">
        <v>8</v>
      </c>
      <c r="AD164" s="55"/>
      <c r="AE164" s="56">
        <v>462000</v>
      </c>
      <c r="AF164" s="57"/>
      <c r="AG164" s="20">
        <v>7</v>
      </c>
      <c r="AH164" s="56">
        <v>686156</v>
      </c>
      <c r="AI164" s="57"/>
      <c r="AJ164" s="58">
        <f>AG164/AC164</f>
        <v>0.875</v>
      </c>
      <c r="AK164" s="59"/>
      <c r="AL164" s="58">
        <f>AH164/AE164</f>
        <v>1.4851861471861472</v>
      </c>
      <c r="AM164" s="59"/>
      <c r="AN164" s="59"/>
      <c r="AO164" s="59"/>
      <c r="AP164" s="59"/>
      <c r="AQ164" s="59"/>
      <c r="AR164" s="59"/>
      <c r="AS164" s="59"/>
      <c r="AT164" s="59"/>
      <c r="AU164" s="59"/>
      <c r="AV164" s="59"/>
      <c r="AW164" s="59"/>
      <c r="AX164" s="59"/>
      <c r="AY164" s="59"/>
      <c r="AZ164" s="59"/>
      <c r="BA164" s="59"/>
      <c r="BB164" s="59"/>
      <c r="BC164" s="59"/>
      <c r="BD164" s="59"/>
      <c r="BE164" s="59"/>
    </row>
    <row r="165" spans="1:57" ht="18.600000000000001" customHeight="1" x14ac:dyDescent="0.25">
      <c r="A165" s="145" t="s">
        <v>69</v>
      </c>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row>
    <row r="166" spans="1:57" ht="33" customHeight="1" x14ac:dyDescent="0.25">
      <c r="A166" s="33" t="s">
        <v>121</v>
      </c>
      <c r="B166" s="33"/>
      <c r="C166" s="33"/>
      <c r="D166" s="33"/>
      <c r="E166" s="33"/>
      <c r="F166" s="33"/>
      <c r="G166" s="33"/>
      <c r="H166" s="33"/>
      <c r="I166" s="33"/>
      <c r="J166" s="33"/>
      <c r="K166" s="33"/>
      <c r="L166" s="33"/>
      <c r="M166" s="33"/>
      <c r="N166" s="33"/>
      <c r="O166" s="33"/>
      <c r="P166" s="33"/>
      <c r="Q166" s="33"/>
      <c r="R166" s="33"/>
      <c r="S166" s="33"/>
      <c r="T166" s="33"/>
      <c r="U166" s="33"/>
      <c r="V166" s="34" t="s">
        <v>122</v>
      </c>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row>
    <row r="167" spans="1:57" ht="19.5" customHeight="1" x14ac:dyDescent="0.25">
      <c r="A167" s="35" t="s">
        <v>123</v>
      </c>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row>
    <row r="168" spans="1:57" ht="26.25" customHeight="1" x14ac:dyDescent="0.25">
      <c r="A168" s="105" t="s">
        <v>30</v>
      </c>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c r="AY168" s="105"/>
      <c r="AZ168" s="105"/>
      <c r="BA168" s="105"/>
      <c r="BB168" s="105"/>
      <c r="BC168" s="105"/>
      <c r="BD168" s="105"/>
      <c r="BE168" s="105"/>
    </row>
    <row r="169" spans="1:57" ht="133.5" customHeight="1" x14ac:dyDescent="0.25">
      <c r="A169" s="52" t="s">
        <v>197</v>
      </c>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row>
    <row r="170" spans="1:57" ht="18" customHeight="1" x14ac:dyDescent="0.25">
      <c r="A170" s="35" t="s">
        <v>31</v>
      </c>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row>
    <row r="171" spans="1:57" ht="29.25" customHeight="1" x14ac:dyDescent="0.25">
      <c r="A171" s="36" t="s">
        <v>198</v>
      </c>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row>
    <row r="172" spans="1:57" ht="48.75" customHeight="1" x14ac:dyDescent="0.25">
      <c r="A172" s="33" t="s">
        <v>124</v>
      </c>
      <c r="B172" s="33"/>
      <c r="C172" s="33"/>
      <c r="D172" s="33"/>
      <c r="E172" s="33"/>
      <c r="F172" s="33"/>
      <c r="G172" s="33"/>
      <c r="H172" s="33"/>
      <c r="I172" s="33"/>
      <c r="J172" s="33"/>
      <c r="K172" s="33"/>
      <c r="L172" s="33"/>
      <c r="M172" s="33"/>
      <c r="N172" s="33"/>
      <c r="O172" s="33"/>
      <c r="P172" s="33"/>
      <c r="Q172" s="33"/>
      <c r="R172" s="33"/>
      <c r="S172" s="33"/>
      <c r="T172" s="33"/>
      <c r="U172" s="33"/>
      <c r="V172" s="34" t="s">
        <v>56</v>
      </c>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row>
    <row r="173" spans="1:57" ht="18.75" customHeight="1" x14ac:dyDescent="0.25">
      <c r="A173" s="35" t="s">
        <v>29</v>
      </c>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row>
    <row r="174" spans="1:57" ht="40.5" customHeight="1" x14ac:dyDescent="0.25">
      <c r="A174" s="36" t="s">
        <v>125</v>
      </c>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row>
    <row r="175" spans="1:57" ht="16.5" customHeight="1" x14ac:dyDescent="0.25">
      <c r="A175" s="35" t="s">
        <v>30</v>
      </c>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row>
    <row r="176" spans="1:57" ht="243" customHeight="1" x14ac:dyDescent="0.25">
      <c r="A176" s="37" t="s">
        <v>200</v>
      </c>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row>
    <row r="177" spans="1:60" ht="21" customHeight="1" x14ac:dyDescent="0.25">
      <c r="A177" s="35" t="s">
        <v>31</v>
      </c>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row>
    <row r="178" spans="1:60" ht="42.75" customHeight="1" x14ac:dyDescent="0.25">
      <c r="A178" s="37" t="s">
        <v>190</v>
      </c>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row>
    <row r="179" spans="1:60" ht="30.75" customHeight="1" x14ac:dyDescent="0.25">
      <c r="A179" s="33" t="s">
        <v>126</v>
      </c>
      <c r="B179" s="33"/>
      <c r="C179" s="33"/>
      <c r="D179" s="33"/>
      <c r="E179" s="33"/>
      <c r="F179" s="33"/>
      <c r="G179" s="33"/>
      <c r="H179" s="33"/>
      <c r="I179" s="33"/>
      <c r="J179" s="33"/>
      <c r="K179" s="33"/>
      <c r="L179" s="33"/>
      <c r="M179" s="33"/>
      <c r="N179" s="33"/>
      <c r="O179" s="33"/>
      <c r="P179" s="33"/>
      <c r="Q179" s="33"/>
      <c r="R179" s="33"/>
      <c r="S179" s="33"/>
      <c r="T179" s="33"/>
      <c r="U179" s="33"/>
      <c r="V179" s="34" t="s">
        <v>127</v>
      </c>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row>
    <row r="180" spans="1:60" ht="20.25" customHeight="1" x14ac:dyDescent="0.25">
      <c r="A180" s="35" t="s">
        <v>29</v>
      </c>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row>
    <row r="181" spans="1:60" ht="15" customHeight="1" x14ac:dyDescent="0.25">
      <c r="A181" s="36" t="s">
        <v>59</v>
      </c>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row>
    <row r="182" spans="1:60" ht="20.25" customHeight="1" x14ac:dyDescent="0.25">
      <c r="A182" s="35" t="s">
        <v>30</v>
      </c>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row>
    <row r="183" spans="1:60" ht="138" customHeight="1" x14ac:dyDescent="0.25">
      <c r="A183" s="38" t="s">
        <v>199</v>
      </c>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
      <c r="BG183" s="3"/>
      <c r="BH183" s="3"/>
    </row>
    <row r="184" spans="1:60" ht="21.75" customHeight="1" x14ac:dyDescent="0.25">
      <c r="A184" s="35" t="s">
        <v>31</v>
      </c>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
      <c r="BG184" s="3"/>
      <c r="BH184" s="3"/>
    </row>
    <row r="185" spans="1:60" ht="27" customHeight="1" x14ac:dyDescent="0.25">
      <c r="A185" s="37" t="s">
        <v>191</v>
      </c>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
      <c r="BG185" s="3"/>
      <c r="BH185" s="3"/>
    </row>
    <row r="186" spans="1:60" ht="15.75" customHeight="1" x14ac:dyDescent="0.25">
      <c r="A186" s="33" t="s">
        <v>57</v>
      </c>
      <c r="B186" s="33"/>
      <c r="C186" s="33"/>
      <c r="D186" s="33"/>
      <c r="E186" s="33"/>
      <c r="F186" s="33"/>
      <c r="G186" s="33"/>
      <c r="H186" s="33"/>
      <c r="I186" s="33"/>
      <c r="J186" s="33"/>
      <c r="K186" s="33"/>
      <c r="L186" s="33"/>
      <c r="M186" s="33"/>
      <c r="N186" s="33"/>
      <c r="O186" s="33"/>
      <c r="P186" s="33"/>
      <c r="Q186" s="33"/>
      <c r="R186" s="33"/>
      <c r="S186" s="33"/>
      <c r="T186" s="33"/>
      <c r="U186" s="33"/>
      <c r="V186" s="34" t="s">
        <v>58</v>
      </c>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
      <c r="BG186" s="3"/>
      <c r="BH186" s="3"/>
    </row>
    <row r="187" spans="1:60" ht="21" customHeight="1" x14ac:dyDescent="0.25">
      <c r="A187" s="35" t="s">
        <v>29</v>
      </c>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
      <c r="BG187" s="3"/>
      <c r="BH187" s="3"/>
    </row>
    <row r="188" spans="1:60" ht="37.5" customHeight="1" x14ac:dyDescent="0.25">
      <c r="A188" s="36" t="s">
        <v>74</v>
      </c>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row>
    <row r="189" spans="1:60" ht="22.5" customHeight="1" x14ac:dyDescent="0.25">
      <c r="A189" s="35" t="s">
        <v>30</v>
      </c>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row>
    <row r="190" spans="1:60" ht="220.5" customHeight="1" x14ac:dyDescent="0.25">
      <c r="A190" s="37" t="s">
        <v>202</v>
      </c>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row>
    <row r="191" spans="1:60" ht="19.5" customHeight="1" x14ac:dyDescent="0.25">
      <c r="A191" s="35" t="s">
        <v>31</v>
      </c>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row>
    <row r="192" spans="1:60" ht="34.5" customHeight="1" x14ac:dyDescent="0.25">
      <c r="A192" s="38" t="s">
        <v>192</v>
      </c>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row>
    <row r="193" spans="1:57" ht="18" customHeight="1" x14ac:dyDescent="0.25">
      <c r="A193" s="33" t="s">
        <v>163</v>
      </c>
      <c r="B193" s="33"/>
      <c r="C193" s="33"/>
      <c r="D193" s="33"/>
      <c r="E193" s="33"/>
      <c r="F193" s="33"/>
      <c r="G193" s="33"/>
      <c r="H193" s="33"/>
      <c r="I193" s="33"/>
      <c r="J193" s="33"/>
      <c r="K193" s="33"/>
      <c r="L193" s="33"/>
      <c r="M193" s="33"/>
      <c r="N193" s="33"/>
      <c r="O193" s="33"/>
      <c r="P193" s="33"/>
      <c r="Q193" s="33"/>
      <c r="R193" s="33"/>
      <c r="S193" s="33"/>
      <c r="T193" s="33"/>
      <c r="U193" s="33"/>
      <c r="V193" s="34" t="s">
        <v>128</v>
      </c>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row>
    <row r="194" spans="1:57" ht="23.25" customHeight="1" x14ac:dyDescent="0.25">
      <c r="A194" s="35" t="s">
        <v>29</v>
      </c>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row>
    <row r="195" spans="1:57" ht="16.5" x14ac:dyDescent="0.25">
      <c r="A195" s="31" t="s">
        <v>129</v>
      </c>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row>
    <row r="196" spans="1:57" ht="3" customHeight="1" x14ac:dyDescent="0.25"/>
    <row r="197" spans="1:57" ht="30" customHeight="1" x14ac:dyDescent="0.25">
      <c r="A197" s="35" t="s">
        <v>30</v>
      </c>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row>
    <row r="198" spans="1:57" ht="95.25" customHeight="1" x14ac:dyDescent="0.25">
      <c r="A198" s="29" t="s">
        <v>201</v>
      </c>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row>
    <row r="199" spans="1:57" x14ac:dyDescent="0.25">
      <c r="A199" s="35" t="s">
        <v>31</v>
      </c>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row>
    <row r="200" spans="1:57" ht="23.25" customHeight="1" x14ac:dyDescent="0.25">
      <c r="A200" s="29" t="s">
        <v>193</v>
      </c>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row>
    <row r="201" spans="1:57" hidden="1" x14ac:dyDescent="0.25"/>
  </sheetData>
  <mergeCells count="417">
    <mergeCell ref="BH82:BK82"/>
    <mergeCell ref="BL82:BM82"/>
    <mergeCell ref="BN82:BO82"/>
    <mergeCell ref="BQ82:BR82"/>
    <mergeCell ref="BS82:BT82"/>
    <mergeCell ref="A153:BE153"/>
    <mergeCell ref="AI155:BE155"/>
    <mergeCell ref="AI156:BE156"/>
    <mergeCell ref="A154:BE154"/>
    <mergeCell ref="A155:W155"/>
    <mergeCell ref="X156:AC156"/>
    <mergeCell ref="AD156:AH156"/>
    <mergeCell ref="X155:AC155"/>
    <mergeCell ref="AD155:AH155"/>
    <mergeCell ref="A156:W156"/>
    <mergeCell ref="A140:BE140"/>
    <mergeCell ref="A142:BE142"/>
    <mergeCell ref="A144:BE144"/>
    <mergeCell ref="A141:BE141"/>
    <mergeCell ref="A143:BE143"/>
    <mergeCell ref="A152:BE152"/>
    <mergeCell ref="A136:BE136"/>
    <mergeCell ref="A145:BE145"/>
    <mergeCell ref="A146:Q146"/>
    <mergeCell ref="A147:BE147"/>
    <mergeCell ref="A149:BE149"/>
    <mergeCell ref="A151:BE151"/>
    <mergeCell ref="A139:BE139"/>
    <mergeCell ref="A157:BE157"/>
    <mergeCell ref="A158:O158"/>
    <mergeCell ref="A159:O159"/>
    <mergeCell ref="A160:O160"/>
    <mergeCell ref="A165:BE165"/>
    <mergeCell ref="A162:N162"/>
    <mergeCell ref="P162:V162"/>
    <mergeCell ref="AA162:AB162"/>
    <mergeCell ref="AC162:AD162"/>
    <mergeCell ref="AH162:AI162"/>
    <mergeCell ref="AJ162:AK162"/>
    <mergeCell ref="AL162:BE162"/>
    <mergeCell ref="AJ158:BE158"/>
    <mergeCell ref="P159:V159"/>
    <mergeCell ref="W159:X159"/>
    <mergeCell ref="Y159:AB159"/>
    <mergeCell ref="AC159:AD159"/>
    <mergeCell ref="AE159:AF159"/>
    <mergeCell ref="AH159:AI159"/>
    <mergeCell ref="AJ159:AK159"/>
    <mergeCell ref="A104:O104"/>
    <mergeCell ref="A105:O105"/>
    <mergeCell ref="A95:BE95"/>
    <mergeCell ref="A96:BE96"/>
    <mergeCell ref="A97:W97"/>
    <mergeCell ref="A98:W98"/>
    <mergeCell ref="AI97:BE97"/>
    <mergeCell ref="AI98:BE98"/>
    <mergeCell ref="A99:BE99"/>
    <mergeCell ref="A101:O101"/>
    <mergeCell ref="A102:O102"/>
    <mergeCell ref="A100:O100"/>
    <mergeCell ref="AJ102:AK102"/>
    <mergeCell ref="AL102:BE102"/>
    <mergeCell ref="P103:V103"/>
    <mergeCell ref="W103:X103"/>
    <mergeCell ref="Y103:AB103"/>
    <mergeCell ref="AC103:AD103"/>
    <mergeCell ref="AE103:AF103"/>
    <mergeCell ref="AH103:AI103"/>
    <mergeCell ref="AJ103:AK103"/>
    <mergeCell ref="AL103:BE103"/>
    <mergeCell ref="AC104:AD104"/>
    <mergeCell ref="Y101:AB101"/>
    <mergeCell ref="A81:BE81"/>
    <mergeCell ref="A83:BE83"/>
    <mergeCell ref="A85:BE85"/>
    <mergeCell ref="A82:BE82"/>
    <mergeCell ref="A84:BE84"/>
    <mergeCell ref="A86:BE86"/>
    <mergeCell ref="A103:O103"/>
    <mergeCell ref="A87:BE87"/>
    <mergeCell ref="X97:AC97"/>
    <mergeCell ref="AD97:AH97"/>
    <mergeCell ref="A90:BE90"/>
    <mergeCell ref="A89:BE89"/>
    <mergeCell ref="A93:BE93"/>
    <mergeCell ref="A92:BE92"/>
    <mergeCell ref="A94:BE94"/>
    <mergeCell ref="S88:BE88"/>
    <mergeCell ref="A88:R88"/>
    <mergeCell ref="A91:BE91"/>
    <mergeCell ref="P101:V101"/>
    <mergeCell ref="W101:X101"/>
    <mergeCell ref="AC101:AD101"/>
    <mergeCell ref="AE101:AF101"/>
    <mergeCell ref="AH101:AI101"/>
    <mergeCell ref="AJ101:AK101"/>
    <mergeCell ref="A73:U73"/>
    <mergeCell ref="V73:BE73"/>
    <mergeCell ref="A74:BE74"/>
    <mergeCell ref="A76:BE76"/>
    <mergeCell ref="A78:BE78"/>
    <mergeCell ref="A79:BE79"/>
    <mergeCell ref="A77:BE77"/>
    <mergeCell ref="A75:BE75"/>
    <mergeCell ref="V80:BE80"/>
    <mergeCell ref="A80:U80"/>
    <mergeCell ref="A63:BE63"/>
    <mergeCell ref="A46:BE46"/>
    <mergeCell ref="A55:BE55"/>
    <mergeCell ref="S56:BE56"/>
    <mergeCell ref="A56:R56"/>
    <mergeCell ref="A57:BE57"/>
    <mergeCell ref="A53:BE53"/>
    <mergeCell ref="A54:BE54"/>
    <mergeCell ref="A72:BE72"/>
    <mergeCell ref="A51:BE51"/>
    <mergeCell ref="A58:BE58"/>
    <mergeCell ref="A60:BE60"/>
    <mergeCell ref="A61:BE61"/>
    <mergeCell ref="A62:BE62"/>
    <mergeCell ref="A59:BE59"/>
    <mergeCell ref="AL71:BE71"/>
    <mergeCell ref="Y70:AB70"/>
    <mergeCell ref="AC70:AD70"/>
    <mergeCell ref="AE70:AF70"/>
    <mergeCell ref="AH70:AI70"/>
    <mergeCell ref="AJ70:AK70"/>
    <mergeCell ref="A64:BE64"/>
    <mergeCell ref="A65:W65"/>
    <mergeCell ref="A31:O31"/>
    <mergeCell ref="A33:BE33"/>
    <mergeCell ref="A28:O28"/>
    <mergeCell ref="A27:BE27"/>
    <mergeCell ref="V34:BE34"/>
    <mergeCell ref="A34:U34"/>
    <mergeCell ref="A35:BE35"/>
    <mergeCell ref="A36:BE36"/>
    <mergeCell ref="AL30:BE30"/>
    <mergeCell ref="P31:V31"/>
    <mergeCell ref="W31:X31"/>
    <mergeCell ref="Y31:AB31"/>
    <mergeCell ref="AC31:AD31"/>
    <mergeCell ref="AE31:AF31"/>
    <mergeCell ref="AH31:AI31"/>
    <mergeCell ref="AJ31:AK31"/>
    <mergeCell ref="AL31:BE31"/>
    <mergeCell ref="P30:V30"/>
    <mergeCell ref="W30:X30"/>
    <mergeCell ref="A32:O32"/>
    <mergeCell ref="P32:V32"/>
    <mergeCell ref="W32:X32"/>
    <mergeCell ref="Y32:AB32"/>
    <mergeCell ref="A23:BE23"/>
    <mergeCell ref="A24:BE24"/>
    <mergeCell ref="A25:W25"/>
    <mergeCell ref="A26:W26"/>
    <mergeCell ref="AI25:BE25"/>
    <mergeCell ref="AI26:BE26"/>
    <mergeCell ref="A1:BE1"/>
    <mergeCell ref="A2:T2"/>
    <mergeCell ref="A3:T3"/>
    <mergeCell ref="A4:T4"/>
    <mergeCell ref="A5:BE5"/>
    <mergeCell ref="U2:BE2"/>
    <mergeCell ref="U3:BE3"/>
    <mergeCell ref="U4:BE4"/>
    <mergeCell ref="A6:BE6"/>
    <mergeCell ref="A7:BE7"/>
    <mergeCell ref="A8:BE8"/>
    <mergeCell ref="A9:BE9"/>
    <mergeCell ref="A10:BE10"/>
    <mergeCell ref="S12:BE12"/>
    <mergeCell ref="A12:Q12"/>
    <mergeCell ref="A13:BE13"/>
    <mergeCell ref="A14:BE14"/>
    <mergeCell ref="S11:BE11"/>
    <mergeCell ref="A11:Q11"/>
    <mergeCell ref="A15:BE15"/>
    <mergeCell ref="S16:BE16"/>
    <mergeCell ref="A18:BE18"/>
    <mergeCell ref="A20:BE20"/>
    <mergeCell ref="A22:BE22"/>
    <mergeCell ref="A19:BE19"/>
    <mergeCell ref="A17:BE17"/>
    <mergeCell ref="A21:BE21"/>
    <mergeCell ref="A16:Q16"/>
    <mergeCell ref="X26:AC26"/>
    <mergeCell ref="AD26:AH26"/>
    <mergeCell ref="X25:AC25"/>
    <mergeCell ref="AD25:AH25"/>
    <mergeCell ref="A29:O29"/>
    <mergeCell ref="A30:O30"/>
    <mergeCell ref="Y30:AB30"/>
    <mergeCell ref="AC30:AD30"/>
    <mergeCell ref="AJ28:BE28"/>
    <mergeCell ref="P29:V29"/>
    <mergeCell ref="W29:X29"/>
    <mergeCell ref="Y29:AB29"/>
    <mergeCell ref="AC29:AD29"/>
    <mergeCell ref="AE29:AF29"/>
    <mergeCell ref="AH29:AI29"/>
    <mergeCell ref="AJ29:AK29"/>
    <mergeCell ref="AL29:BE29"/>
    <mergeCell ref="P28:V28"/>
    <mergeCell ref="W28:AB28"/>
    <mergeCell ref="AC28:AF28"/>
    <mergeCell ref="AG28:AI28"/>
    <mergeCell ref="AE30:AF30"/>
    <mergeCell ref="AH30:AI30"/>
    <mergeCell ref="AJ30:AK30"/>
    <mergeCell ref="A137:BE137"/>
    <mergeCell ref="A134:BE134"/>
    <mergeCell ref="A132:BE132"/>
    <mergeCell ref="A108:U108"/>
    <mergeCell ref="A123:U123"/>
    <mergeCell ref="A130:U130"/>
    <mergeCell ref="A109:BE109"/>
    <mergeCell ref="A111:BE111"/>
    <mergeCell ref="A113:BE113"/>
    <mergeCell ref="V123:BE123"/>
    <mergeCell ref="A122:BE122"/>
    <mergeCell ref="A125:BE125"/>
    <mergeCell ref="V130:BE130"/>
    <mergeCell ref="AL159:BE159"/>
    <mergeCell ref="P158:V158"/>
    <mergeCell ref="W158:AB158"/>
    <mergeCell ref="AC158:AF158"/>
    <mergeCell ref="AG158:AI158"/>
    <mergeCell ref="P160:V160"/>
    <mergeCell ref="W160:X160"/>
    <mergeCell ref="Y160:AB160"/>
    <mergeCell ref="AC160:AD160"/>
    <mergeCell ref="AE160:AF160"/>
    <mergeCell ref="AH160:AI160"/>
    <mergeCell ref="AJ160:AK160"/>
    <mergeCell ref="AL160:BE160"/>
    <mergeCell ref="A176:BE176"/>
    <mergeCell ref="A161:O161"/>
    <mergeCell ref="P161:V161"/>
    <mergeCell ref="W161:X161"/>
    <mergeCell ref="Y161:AB161"/>
    <mergeCell ref="AC161:AD161"/>
    <mergeCell ref="AE161:AF161"/>
    <mergeCell ref="AH161:AI161"/>
    <mergeCell ref="AJ161:AK161"/>
    <mergeCell ref="AL161:BE161"/>
    <mergeCell ref="A163:O163"/>
    <mergeCell ref="P163:V163"/>
    <mergeCell ref="V172:BE172"/>
    <mergeCell ref="V166:BE166"/>
    <mergeCell ref="A166:U166"/>
    <mergeCell ref="A172:U172"/>
    <mergeCell ref="A167:BE167"/>
    <mergeCell ref="A169:BE169"/>
    <mergeCell ref="A170:BE170"/>
    <mergeCell ref="A168:BE168"/>
    <mergeCell ref="A171:BE171"/>
    <mergeCell ref="A175:BE175"/>
    <mergeCell ref="AL101:BE101"/>
    <mergeCell ref="P100:V100"/>
    <mergeCell ref="W100:AB100"/>
    <mergeCell ref="AC100:AF100"/>
    <mergeCell ref="AG100:AI100"/>
    <mergeCell ref="X98:AC98"/>
    <mergeCell ref="AD98:AH98"/>
    <mergeCell ref="AE104:AF104"/>
    <mergeCell ref="AH104:AI104"/>
    <mergeCell ref="AJ104:AK104"/>
    <mergeCell ref="AL104:BE104"/>
    <mergeCell ref="P102:V102"/>
    <mergeCell ref="W102:X102"/>
    <mergeCell ref="Y102:AB102"/>
    <mergeCell ref="AC102:AD102"/>
    <mergeCell ref="AE102:AF102"/>
    <mergeCell ref="AH102:AI102"/>
    <mergeCell ref="AJ100:BE100"/>
    <mergeCell ref="P105:V105"/>
    <mergeCell ref="W105:X105"/>
    <mergeCell ref="Y105:AB105"/>
    <mergeCell ref="AC105:AD105"/>
    <mergeCell ref="AE105:AF105"/>
    <mergeCell ref="AH105:AI105"/>
    <mergeCell ref="AJ105:AK105"/>
    <mergeCell ref="AL105:BE105"/>
    <mergeCell ref="P104:V104"/>
    <mergeCell ref="W104:X104"/>
    <mergeCell ref="Y104:AB104"/>
    <mergeCell ref="A66:W66"/>
    <mergeCell ref="AI65:BE65"/>
    <mergeCell ref="AI66:BE66"/>
    <mergeCell ref="A67:BE67"/>
    <mergeCell ref="A69:O69"/>
    <mergeCell ref="A70:O70"/>
    <mergeCell ref="A71:O71"/>
    <mergeCell ref="A68:V68"/>
    <mergeCell ref="P71:V71"/>
    <mergeCell ref="W71:X71"/>
    <mergeCell ref="Y71:AB71"/>
    <mergeCell ref="AC71:AD71"/>
    <mergeCell ref="AE71:AF71"/>
    <mergeCell ref="AH71:AI71"/>
    <mergeCell ref="AJ71:AK71"/>
    <mergeCell ref="AL70:BE70"/>
    <mergeCell ref="X66:AC66"/>
    <mergeCell ref="AD66:AH66"/>
    <mergeCell ref="X65:AC65"/>
    <mergeCell ref="AD65:AH65"/>
    <mergeCell ref="P70:V70"/>
    <mergeCell ref="W70:X70"/>
    <mergeCell ref="AJ68:BE68"/>
    <mergeCell ref="P69:V69"/>
    <mergeCell ref="W69:X69"/>
    <mergeCell ref="Y69:AB69"/>
    <mergeCell ref="AC69:AD69"/>
    <mergeCell ref="AE69:AF69"/>
    <mergeCell ref="AH69:AI69"/>
    <mergeCell ref="AJ69:AK69"/>
    <mergeCell ref="AL69:BE69"/>
    <mergeCell ref="W68:AB68"/>
    <mergeCell ref="AC68:AF68"/>
    <mergeCell ref="AG68:AI68"/>
    <mergeCell ref="A177:BE177"/>
    <mergeCell ref="A174:BE174"/>
    <mergeCell ref="A178:BE178"/>
    <mergeCell ref="AC32:AD32"/>
    <mergeCell ref="AE32:AF32"/>
    <mergeCell ref="AH32:AI32"/>
    <mergeCell ref="AJ32:AK32"/>
    <mergeCell ref="AL32:BE32"/>
    <mergeCell ref="A48:U48"/>
    <mergeCell ref="V48:BE48"/>
    <mergeCell ref="A49:BE49"/>
    <mergeCell ref="A50:BE50"/>
    <mergeCell ref="A43:BE43"/>
    <mergeCell ref="A45:BE45"/>
    <mergeCell ref="A47:BE47"/>
    <mergeCell ref="A40:BE40"/>
    <mergeCell ref="A37:BE37"/>
    <mergeCell ref="A39:BE39"/>
    <mergeCell ref="V41:BE41"/>
    <mergeCell ref="A41:U41"/>
    <mergeCell ref="A42:BE42"/>
    <mergeCell ref="A44:BE44"/>
    <mergeCell ref="A38:BE38"/>
    <mergeCell ref="A120:BE120"/>
    <mergeCell ref="A185:BE185"/>
    <mergeCell ref="A186:U186"/>
    <mergeCell ref="V186:BE186"/>
    <mergeCell ref="W163:X163"/>
    <mergeCell ref="Y163:AB163"/>
    <mergeCell ref="AC163:AD163"/>
    <mergeCell ref="AE163:AF163"/>
    <mergeCell ref="AH163:AI163"/>
    <mergeCell ref="AJ163:AK163"/>
    <mergeCell ref="AL163:BE163"/>
    <mergeCell ref="A164:O164"/>
    <mergeCell ref="P164:V164"/>
    <mergeCell ref="W164:X164"/>
    <mergeCell ref="Y164:AB164"/>
    <mergeCell ref="AC164:AD164"/>
    <mergeCell ref="AE164:AF164"/>
    <mergeCell ref="AH164:AI164"/>
    <mergeCell ref="AJ164:AK164"/>
    <mergeCell ref="AL164:BE164"/>
    <mergeCell ref="A173:BE173"/>
    <mergeCell ref="A181:BE181"/>
    <mergeCell ref="A182:BE182"/>
    <mergeCell ref="A183:BE183"/>
    <mergeCell ref="A184:BE184"/>
    <mergeCell ref="AC106:AD106"/>
    <mergeCell ref="AJ106:AK106"/>
    <mergeCell ref="AL106:BE106"/>
    <mergeCell ref="AH106:AI106"/>
    <mergeCell ref="A138:U138"/>
    <mergeCell ref="V138:BE138"/>
    <mergeCell ref="A107:BE107"/>
    <mergeCell ref="A117:BE117"/>
    <mergeCell ref="A119:BE119"/>
    <mergeCell ref="A121:BE121"/>
    <mergeCell ref="A124:BE124"/>
    <mergeCell ref="A126:BE126"/>
    <mergeCell ref="A128:BE128"/>
    <mergeCell ref="A110:BE110"/>
    <mergeCell ref="A112:BE112"/>
    <mergeCell ref="A114:BE114"/>
    <mergeCell ref="A118:BE118"/>
    <mergeCell ref="A115:XFD116"/>
    <mergeCell ref="V108:BE108"/>
    <mergeCell ref="A131:BE131"/>
    <mergeCell ref="A133:BE133"/>
    <mergeCell ref="A135:BE135"/>
    <mergeCell ref="A127:BE127"/>
    <mergeCell ref="A129:BE129"/>
    <mergeCell ref="A52:BE52"/>
    <mergeCell ref="A200:AL200"/>
    <mergeCell ref="A198:BE198"/>
    <mergeCell ref="U146:BE146"/>
    <mergeCell ref="B148:BE148"/>
    <mergeCell ref="A150:BE150"/>
    <mergeCell ref="A193:U193"/>
    <mergeCell ref="V193:BE193"/>
    <mergeCell ref="A194:BE194"/>
    <mergeCell ref="A195:BE195"/>
    <mergeCell ref="A197:BE197"/>
    <mergeCell ref="A199:BE199"/>
    <mergeCell ref="A187:BE187"/>
    <mergeCell ref="A188:BE188"/>
    <mergeCell ref="A189:BE189"/>
    <mergeCell ref="A190:BE190"/>
    <mergeCell ref="A191:BE191"/>
    <mergeCell ref="A192:BE192"/>
    <mergeCell ref="A179:U179"/>
    <mergeCell ref="V179:BE179"/>
    <mergeCell ref="A180:BE180"/>
    <mergeCell ref="A106:N106"/>
    <mergeCell ref="P106:V106"/>
    <mergeCell ref="AA106:AB106"/>
  </mergeCells>
  <printOptions horizontalCentered="1"/>
  <pageMargins left="0.70866141732283472" right="0.70866141732283472" top="0.74803149606299213" bottom="0.74803149606299213" header="0.31496062992125984" footer="0.31496062992125984"/>
  <pageSetup scale="56" fitToHeight="0" orientation="portrait" r:id="rId1"/>
  <headerFooter alignWithMargins="0"/>
  <rowBreaks count="7" manualBreakCount="7">
    <brk id="37" max="56" man="1"/>
    <brk id="76" max="56" man="1"/>
    <brk id="102" max="56" man="1"/>
    <brk id="132" max="56" man="1"/>
    <brk id="162" max="56" man="1"/>
    <brk id="188" max="56" man="1"/>
    <brk id="201" max="5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CDB8A-F019-4282-9A0F-BAA4F3F15BA9}">
  <dimension ref="A1"/>
  <sheetViews>
    <sheetView topLeftCell="A7" workbookViewId="0">
      <selection activeCell="D24" sqref="D24"/>
    </sheetView>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Report_ Final_V3</vt:lpstr>
      <vt:lpstr>Sheet1</vt:lpstr>
      <vt:lpstr>'Report_ Final_V3'!Área_de_impresión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Angelina Guillen</cp:lastModifiedBy>
  <cp:lastPrinted>2023-10-20T16:07:47Z</cp:lastPrinted>
  <dcterms:created xsi:type="dcterms:W3CDTF">2022-03-16T13:59:17Z</dcterms:created>
  <dcterms:modified xsi:type="dcterms:W3CDTF">2023-10-20T19:18:29Z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